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miller\Desktop\"/>
    </mc:Choice>
  </mc:AlternateContent>
  <bookViews>
    <workbookView xWindow="630" yWindow="510" windowWidth="27495" windowHeight="12720"/>
  </bookViews>
  <sheets>
    <sheet name="Tracys Report 110316" sheetId="1" r:id="rId1"/>
    <sheet name="Tracys Report 102016" sheetId="3" r:id="rId2"/>
    <sheet name="NF Active List" sheetId="4" r:id="rId3"/>
    <sheet name="SQL" sheetId="2" r:id="rId4"/>
  </sheets>
  <externalReferences>
    <externalReference r:id="rId5"/>
  </externalReferences>
  <definedNames>
    <definedName name="DuplicateIDDropdown1">[1]Sheet1!$A$1:$A$3</definedName>
  </definedNames>
  <calcPr calcId="152511"/>
</workbook>
</file>

<file path=xl/calcChain.xml><?xml version="1.0" encoding="utf-8"?>
<calcChain xmlns="http://schemas.openxmlformats.org/spreadsheetml/2006/main">
  <c r="B361" i="1" l="1"/>
  <c r="C361" i="1"/>
  <c r="C314" i="1" l="1"/>
  <c r="C546" i="1"/>
  <c r="C327" i="1"/>
  <c r="C181" i="1"/>
  <c r="C464" i="1"/>
  <c r="C50" i="1"/>
  <c r="C211" i="1"/>
  <c r="C379" i="1"/>
  <c r="C482" i="1"/>
  <c r="C95" i="1"/>
  <c r="C88" i="1"/>
  <c r="C495" i="1"/>
  <c r="C93" i="1"/>
  <c r="C3" i="1"/>
  <c r="C240" i="1"/>
  <c r="C345" i="1"/>
  <c r="C391" i="1"/>
  <c r="C153" i="1"/>
  <c r="C530" i="1"/>
  <c r="C112" i="1"/>
  <c r="C129" i="1"/>
  <c r="C462" i="1"/>
  <c r="C478" i="1"/>
  <c r="C404" i="1"/>
  <c r="C351" i="1"/>
  <c r="C481" i="1"/>
  <c r="C485" i="1"/>
  <c r="C385" i="1"/>
  <c r="C157" i="1"/>
  <c r="C536" i="1"/>
  <c r="C551" i="1"/>
  <c r="C547" i="1"/>
  <c r="C382" i="1"/>
  <c r="C362" i="1"/>
  <c r="C188" i="1"/>
  <c r="C353" i="1"/>
  <c r="C32" i="1"/>
  <c r="C532" i="1"/>
  <c r="C131" i="1"/>
  <c r="C324" i="1"/>
  <c r="C325" i="1"/>
  <c r="C493" i="1"/>
  <c r="C38" i="1"/>
  <c r="C322" i="1"/>
  <c r="C260" i="1"/>
  <c r="C238" i="1"/>
  <c r="C234" i="1"/>
  <c r="C102" i="1"/>
  <c r="C196" i="1"/>
  <c r="C197" i="1"/>
  <c r="C443" i="1"/>
  <c r="C198" i="1"/>
  <c r="C152" i="1"/>
  <c r="C509" i="1"/>
  <c r="C510" i="1"/>
  <c r="C444" i="1"/>
  <c r="C179" i="1"/>
  <c r="C106" i="1"/>
  <c r="C296" i="1"/>
  <c r="C172" i="1"/>
  <c r="C252" i="1"/>
  <c r="C308" i="1"/>
  <c r="C282" i="1"/>
  <c r="C445" i="1"/>
  <c r="C180" i="1"/>
  <c r="C367" i="1"/>
  <c r="C105" i="1"/>
  <c r="C411" i="1"/>
  <c r="C414" i="1"/>
  <c r="C370" i="1"/>
  <c r="C371" i="1"/>
  <c r="C377" i="1"/>
  <c r="C199" i="1"/>
  <c r="C555" i="1"/>
  <c r="C230" i="1"/>
  <c r="C33" i="1"/>
  <c r="C227" i="1"/>
  <c r="C541" i="1"/>
  <c r="C207" i="1"/>
  <c r="C492" i="1"/>
  <c r="C242" i="1"/>
  <c r="C243" i="1"/>
  <c r="C312" i="1"/>
  <c r="C313" i="1"/>
  <c r="C317" i="1"/>
  <c r="C479" i="1"/>
  <c r="C41" i="1"/>
  <c r="C336" i="1"/>
  <c r="C338" i="1"/>
  <c r="C339" i="1"/>
  <c r="C323" i="1"/>
  <c r="C6" i="1"/>
  <c r="C490" i="1"/>
  <c r="C334" i="1"/>
  <c r="C544" i="1"/>
  <c r="C155" i="1"/>
  <c r="C103" i="1"/>
  <c r="C301" i="1"/>
  <c r="C369" i="1"/>
  <c r="C354" i="1"/>
  <c r="C328" i="1"/>
  <c r="C316" i="1"/>
  <c r="C473" i="1"/>
  <c r="C425" i="1"/>
  <c r="C428" i="1"/>
  <c r="C357" i="1"/>
  <c r="C271" i="1"/>
  <c r="C300" i="1"/>
  <c r="C69" i="1"/>
  <c r="C533" i="1"/>
  <c r="C356" i="1"/>
  <c r="C472" i="1"/>
  <c r="C470" i="1"/>
  <c r="C527" i="1"/>
  <c r="C185" i="1"/>
  <c r="C393" i="1"/>
  <c r="C235" i="1"/>
  <c r="C359" i="1"/>
  <c r="C278" i="1"/>
  <c r="C298" i="1"/>
  <c r="C99" i="1"/>
  <c r="C68" i="1"/>
  <c r="C424" i="1"/>
  <c r="C431" i="1"/>
  <c r="C432" i="1"/>
  <c r="C415" i="1"/>
  <c r="C349" i="1"/>
  <c r="C557" i="1"/>
  <c r="C43" i="1"/>
  <c r="C302" i="1"/>
  <c r="C283" i="1"/>
  <c r="C378" i="1"/>
  <c r="C537" i="1"/>
  <c r="C237" i="1"/>
  <c r="C274" i="1"/>
  <c r="C205" i="1"/>
  <c r="C290" i="1"/>
  <c r="C9" i="1"/>
  <c r="C2" i="1"/>
  <c r="C542" i="1"/>
  <c r="C531" i="1"/>
  <c r="C209" i="1"/>
  <c r="C55" i="1"/>
  <c r="C372" i="1"/>
  <c r="C341" i="1"/>
  <c r="C460" i="1"/>
  <c r="C64" i="1"/>
  <c r="C63" i="1"/>
  <c r="C138" i="1"/>
  <c r="C15" i="1"/>
  <c r="C206" i="1"/>
  <c r="C326" i="1"/>
  <c r="C42" i="1"/>
  <c r="C552" i="1"/>
  <c r="C162" i="1"/>
  <c r="C486" i="1"/>
  <c r="C126" i="1"/>
  <c r="C465" i="1"/>
  <c r="C154" i="1"/>
  <c r="C514" i="1"/>
  <c r="C388" i="1"/>
  <c r="C342" i="1"/>
  <c r="C348" i="1"/>
  <c r="C148" i="1"/>
  <c r="C406" i="1"/>
  <c r="C24" i="1"/>
  <c r="C45" i="1"/>
  <c r="C168" i="1"/>
  <c r="C491" i="1"/>
  <c r="C303" i="1"/>
  <c r="C471" i="1"/>
  <c r="C373" i="1"/>
  <c r="C499" i="1"/>
  <c r="C228" i="1"/>
  <c r="C183" i="1"/>
  <c r="C439" i="1"/>
  <c r="C130" i="1"/>
  <c r="C7" i="1"/>
  <c r="C17" i="1"/>
  <c r="C381" i="1"/>
  <c r="C333" i="1"/>
  <c r="C78" i="1"/>
  <c r="C258" i="1"/>
  <c r="C347" i="1"/>
  <c r="C208" i="1"/>
  <c r="C92" i="1"/>
  <c r="C526" i="1"/>
  <c r="C504" i="1"/>
  <c r="C397" i="1"/>
  <c r="C497" i="1"/>
  <c r="C400" i="1"/>
  <c r="C23" i="1"/>
  <c r="C61" i="1"/>
  <c r="C62" i="1"/>
  <c r="C355" i="1"/>
  <c r="C136" i="1"/>
  <c r="C28" i="1"/>
  <c r="C331" i="1"/>
  <c r="C466" i="1"/>
  <c r="C458" i="1"/>
  <c r="C318" i="1"/>
  <c r="C440" i="1"/>
  <c r="C284" i="1"/>
  <c r="C435" i="1"/>
  <c r="C259" i="1"/>
  <c r="C311" i="1"/>
  <c r="C97" i="1"/>
  <c r="C511" i="1"/>
  <c r="C350" i="1"/>
  <c r="C140" i="1"/>
  <c r="C75" i="1"/>
  <c r="C133" i="1"/>
  <c r="C553" i="1"/>
  <c r="C418" i="1"/>
  <c r="C500" i="1"/>
  <c r="C275" i="1"/>
  <c r="C253" i="1"/>
  <c r="C218" i="1"/>
  <c r="C306" i="1"/>
  <c r="C450" i="1"/>
  <c r="C519" i="1"/>
  <c r="C276" i="1"/>
  <c r="C507" i="1"/>
  <c r="C513" i="1"/>
  <c r="C20" i="1"/>
  <c r="C204" i="1"/>
  <c r="C286" i="1"/>
  <c r="C408" i="1"/>
  <c r="C329" i="1"/>
  <c r="C506" i="1"/>
  <c r="C272" i="1"/>
  <c r="C195" i="1"/>
  <c r="C110" i="1"/>
  <c r="C508" i="1"/>
  <c r="C545" i="1"/>
  <c r="C257" i="1"/>
  <c r="C163" i="1"/>
  <c r="C454" i="1"/>
  <c r="C438" i="1"/>
  <c r="C448" i="1"/>
  <c r="C48" i="1"/>
  <c r="C83" i="1"/>
  <c r="C315" i="1"/>
  <c r="C483" i="1"/>
  <c r="C25" i="1"/>
  <c r="C202" i="1"/>
  <c r="C534" i="1"/>
  <c r="C337" i="1"/>
  <c r="C319" i="1"/>
  <c r="C182" i="1"/>
  <c r="C73" i="1"/>
  <c r="C226" i="1"/>
  <c r="C394" i="1"/>
  <c r="C87" i="1"/>
  <c r="C249" i="1"/>
  <c r="C115" i="1"/>
  <c r="C449" i="1"/>
  <c r="C56" i="1"/>
  <c r="C18" i="1"/>
  <c r="C210" i="1"/>
  <c r="C434" i="1"/>
  <c r="C220" i="1"/>
  <c r="C417" i="1"/>
  <c r="C245" i="1"/>
  <c r="C518" i="1"/>
  <c r="C451" i="1"/>
  <c r="C19" i="1"/>
  <c r="C176" i="1"/>
  <c r="C189" i="1"/>
  <c r="C457" i="1"/>
  <c r="C524" i="1"/>
  <c r="C366" i="1"/>
  <c r="C244" i="1"/>
  <c r="C158" i="1"/>
  <c r="C94" i="1"/>
  <c r="C360" i="1"/>
  <c r="C288" i="1"/>
  <c r="C239" i="1"/>
  <c r="C166" i="1"/>
  <c r="C285" i="1"/>
  <c r="C11" i="1"/>
  <c r="C420" i="1"/>
  <c r="C82" i="1"/>
  <c r="C269" i="1"/>
  <c r="C58" i="1"/>
  <c r="C358" i="1"/>
  <c r="C159" i="1"/>
  <c r="C29" i="1"/>
  <c r="C419" i="1"/>
  <c r="C67" i="1"/>
  <c r="C26" i="1"/>
  <c r="C119" i="1"/>
  <c r="C389" i="1"/>
  <c r="C395" i="1"/>
  <c r="C35" i="1"/>
  <c r="C223" i="1"/>
  <c r="C522" i="1"/>
  <c r="C120" i="1"/>
  <c r="C174" i="1"/>
  <c r="C175" i="1"/>
  <c r="C363" i="1"/>
  <c r="C293" i="1"/>
  <c r="C101" i="1"/>
  <c r="C390" i="1"/>
  <c r="C34" i="1"/>
  <c r="C16" i="1"/>
  <c r="C380" i="1"/>
  <c r="C467" i="1"/>
  <c r="C299" i="1"/>
  <c r="C59" i="1"/>
  <c r="C187" i="1"/>
  <c r="C468" i="1"/>
  <c r="C164" i="1"/>
  <c r="C90" i="1"/>
  <c r="C277" i="1"/>
  <c r="C410" i="1"/>
  <c r="C137" i="1"/>
  <c r="C446" i="1"/>
  <c r="C132" i="1"/>
  <c r="C232" i="1"/>
  <c r="C280" i="1"/>
  <c r="C484" i="1"/>
  <c r="C291" i="1"/>
  <c r="C222" i="1"/>
  <c r="C413" i="1"/>
  <c r="C150" i="1"/>
  <c r="C429" i="1"/>
  <c r="C409" i="1"/>
  <c r="C12" i="1"/>
  <c r="C217" i="1"/>
  <c r="C498" i="1"/>
  <c r="C215" i="1"/>
  <c r="C127" i="1"/>
  <c r="C343" i="1"/>
  <c r="C398" i="1"/>
  <c r="C246" i="1"/>
  <c r="C241" i="1"/>
  <c r="C191" i="1"/>
  <c r="C529" i="1"/>
  <c r="C554" i="1"/>
  <c r="C229" i="1"/>
  <c r="C39" i="1"/>
  <c r="C100" i="1"/>
  <c r="C505" i="1"/>
  <c r="C427" i="1"/>
  <c r="C121" i="1"/>
  <c r="C36" i="1"/>
  <c r="C405" i="1"/>
  <c r="C261" i="1"/>
  <c r="C516" i="1"/>
  <c r="C437" i="1"/>
  <c r="C494" i="1"/>
  <c r="C71" i="1"/>
  <c r="C49" i="1"/>
  <c r="C255" i="1"/>
  <c r="C461" i="1"/>
  <c r="C297" i="1"/>
  <c r="C109" i="1"/>
  <c r="C295" i="1"/>
  <c r="C503" i="1"/>
  <c r="C66" i="1"/>
  <c r="C184" i="1"/>
  <c r="C535" i="1"/>
  <c r="C8" i="1"/>
  <c r="C320" i="1"/>
  <c r="C335" i="1"/>
  <c r="C27" i="1"/>
  <c r="C80" i="1"/>
  <c r="C142" i="1"/>
  <c r="C407" i="1"/>
  <c r="C273" i="1"/>
  <c r="C392" i="1"/>
  <c r="C294" i="1"/>
  <c r="C525" i="1"/>
  <c r="C452" i="1"/>
  <c r="C135" i="1"/>
  <c r="C31" i="1"/>
  <c r="C456" i="1"/>
  <c r="C122" i="1"/>
  <c r="C365" i="1"/>
  <c r="C46" i="1"/>
  <c r="C364" i="1"/>
  <c r="C423" i="1"/>
  <c r="C190" i="1"/>
  <c r="C383" i="1"/>
  <c r="C186" i="1"/>
  <c r="C123" i="1"/>
  <c r="C455" i="1"/>
  <c r="C146" i="1"/>
  <c r="C374" i="1"/>
  <c r="C86" i="1"/>
  <c r="C436" i="1"/>
  <c r="C540" i="1"/>
  <c r="C173" i="1"/>
  <c r="C143" i="1"/>
  <c r="C289" i="1"/>
  <c r="C523" i="1"/>
  <c r="C22" i="1"/>
  <c r="C165" i="1"/>
  <c r="C399" i="1"/>
  <c r="C74" i="1"/>
  <c r="C221" i="1"/>
  <c r="C433" i="1"/>
  <c r="C231" i="1"/>
  <c r="C225" i="1"/>
  <c r="C53" i="1"/>
  <c r="C236" i="1"/>
  <c r="C37" i="1"/>
  <c r="C203" i="1"/>
  <c r="C340" i="1"/>
  <c r="C330" i="1"/>
  <c r="C549" i="1"/>
  <c r="C125" i="1"/>
  <c r="C219" i="1"/>
  <c r="C114" i="1"/>
  <c r="C84" i="1"/>
  <c r="C54" i="1"/>
  <c r="C396" i="1"/>
  <c r="C124" i="1"/>
  <c r="C528" i="1"/>
  <c r="C251" i="1"/>
  <c r="C111" i="1"/>
  <c r="C512" i="1"/>
  <c r="C352" i="1"/>
  <c r="C177" i="1"/>
  <c r="C556" i="1"/>
  <c r="C91" i="1"/>
  <c r="C113" i="1"/>
  <c r="C200" i="1"/>
  <c r="C538" i="1"/>
  <c r="C213" i="1"/>
  <c r="C402" i="1"/>
  <c r="C139" i="1"/>
  <c r="C4" i="1"/>
  <c r="C77" i="1"/>
  <c r="C76" i="1"/>
  <c r="C248" i="1"/>
  <c r="C107" i="1"/>
  <c r="C270" i="1"/>
  <c r="C459" i="1"/>
  <c r="C548" i="1"/>
  <c r="C192" i="1"/>
  <c r="C224" i="1"/>
  <c r="C147" i="1"/>
  <c r="C116" i="1"/>
  <c r="C96" i="1"/>
  <c r="C416" i="1"/>
  <c r="C117" i="1"/>
  <c r="C194" i="1"/>
  <c r="C30" i="1"/>
  <c r="C44" i="1"/>
  <c r="C321" i="1"/>
  <c r="C151" i="1"/>
  <c r="C79" i="1"/>
  <c r="C515" i="1"/>
  <c r="C141" i="1"/>
  <c r="C502" i="1"/>
  <c r="C496" i="1"/>
  <c r="C287" i="1"/>
  <c r="C344" i="1"/>
  <c r="C309" i="1"/>
  <c r="C501" i="1"/>
  <c r="C89" i="1"/>
  <c r="C212" i="1"/>
  <c r="C81" i="1"/>
  <c r="C292" i="1"/>
  <c r="C517" i="1"/>
  <c r="C128" i="1"/>
  <c r="C134" i="1"/>
  <c r="C57" i="1"/>
  <c r="C475" i="1"/>
  <c r="C375" i="1"/>
  <c r="C21" i="1"/>
  <c r="C426" i="1"/>
  <c r="C214" i="1"/>
  <c r="C279" i="1"/>
  <c r="C65" i="1"/>
  <c r="C85" i="1"/>
  <c r="C72" i="1"/>
  <c r="C463" i="1"/>
  <c r="C368" i="1"/>
  <c r="C488" i="1"/>
  <c r="C401" i="1"/>
  <c r="C487" i="1"/>
  <c r="C118" i="1"/>
  <c r="C144" i="1"/>
  <c r="C387" i="1"/>
  <c r="C346" i="1"/>
  <c r="C447" i="1"/>
  <c r="C520" i="1"/>
  <c r="C441" i="1"/>
  <c r="C442" i="1"/>
  <c r="C160" i="1"/>
  <c r="C145" i="1"/>
  <c r="C469" i="1"/>
  <c r="C193" i="1"/>
  <c r="C156" i="1"/>
  <c r="C376" i="1"/>
  <c r="C178" i="1"/>
  <c r="C104" i="1"/>
  <c r="C216" i="1"/>
  <c r="C161" i="1"/>
  <c r="C256" i="1"/>
  <c r="C98" i="1"/>
  <c r="C108" i="1"/>
  <c r="C169" i="1"/>
  <c r="C201" i="1"/>
  <c r="C489" i="1"/>
  <c r="C51" i="1"/>
  <c r="C170" i="1"/>
  <c r="C13" i="1"/>
  <c r="C422" i="1"/>
  <c r="C304" i="1"/>
  <c r="C384" i="1"/>
  <c r="C412" i="1"/>
  <c r="C310" i="1"/>
  <c r="C171" i="1"/>
  <c r="C264" i="1"/>
  <c r="C267" i="1"/>
  <c r="C268" i="1"/>
  <c r="C263" i="1"/>
  <c r="C262" i="1"/>
  <c r="C386" i="1"/>
  <c r="C474" i="1"/>
  <c r="C265" i="1"/>
  <c r="C14" i="1"/>
  <c r="C266" i="1"/>
  <c r="C281" i="1"/>
  <c r="C307" i="1"/>
  <c r="C149" i="1"/>
  <c r="C52" i="1"/>
  <c r="B543" i="1" l="1"/>
  <c r="B314" i="1"/>
  <c r="B546" i="1"/>
  <c r="B327" i="1"/>
  <c r="B181" i="1"/>
  <c r="B464" i="1"/>
  <c r="B50" i="1"/>
  <c r="B211" i="1"/>
  <c r="B379" i="1"/>
  <c r="B482" i="1"/>
  <c r="B95" i="1"/>
  <c r="B88" i="1"/>
  <c r="B495" i="1"/>
  <c r="B93" i="1"/>
  <c r="B3" i="1"/>
  <c r="B240" i="1"/>
  <c r="B345" i="1"/>
  <c r="B391" i="1"/>
  <c r="B153" i="1"/>
  <c r="B530" i="1"/>
  <c r="B112" i="1"/>
  <c r="B129" i="1"/>
  <c r="B462" i="1"/>
  <c r="B478" i="1"/>
  <c r="B404" i="1"/>
  <c r="B351" i="1"/>
  <c r="B481" i="1"/>
  <c r="B485" i="1"/>
  <c r="B385" i="1"/>
  <c r="B157" i="1"/>
  <c r="B536" i="1"/>
  <c r="B551" i="1"/>
  <c r="B547" i="1"/>
  <c r="B382" i="1"/>
  <c r="B362" i="1"/>
  <c r="B188" i="1"/>
  <c r="B353" i="1"/>
  <c r="B32" i="1"/>
  <c r="B532" i="1"/>
  <c r="B131" i="1"/>
  <c r="B324" i="1"/>
  <c r="B325" i="1"/>
  <c r="B493" i="1"/>
  <c r="B38" i="1"/>
  <c r="B322" i="1"/>
  <c r="B260" i="1"/>
  <c r="B238" i="1"/>
  <c r="B234" i="1"/>
  <c r="B102" i="1"/>
  <c r="B196" i="1"/>
  <c r="B197" i="1"/>
  <c r="B443" i="1"/>
  <c r="B198" i="1"/>
  <c r="B152" i="1"/>
  <c r="B509" i="1"/>
  <c r="B510" i="1"/>
  <c r="B444" i="1"/>
  <c r="B179" i="1"/>
  <c r="B106" i="1"/>
  <c r="B296" i="1"/>
  <c r="B172" i="1"/>
  <c r="B252" i="1"/>
  <c r="B308" i="1"/>
  <c r="B282" i="1"/>
  <c r="B445" i="1"/>
  <c r="B180" i="1"/>
  <c r="B367" i="1"/>
  <c r="B105" i="1"/>
  <c r="B411" i="1"/>
  <c r="B414" i="1"/>
  <c r="B370" i="1"/>
  <c r="B371" i="1"/>
  <c r="B377" i="1"/>
  <c r="B199" i="1"/>
  <c r="B555" i="1"/>
  <c r="B230" i="1"/>
  <c r="B33" i="1"/>
  <c r="B227" i="1"/>
  <c r="B541" i="1"/>
  <c r="B207" i="1"/>
  <c r="B5" i="1"/>
  <c r="B492" i="1"/>
  <c r="B242" i="1"/>
  <c r="B243" i="1"/>
  <c r="B312" i="1"/>
  <c r="B313" i="1"/>
  <c r="B317" i="1"/>
  <c r="B479" i="1"/>
  <c r="B41" i="1"/>
  <c r="B336" i="1"/>
  <c r="B338" i="1"/>
  <c r="B339" i="1"/>
  <c r="B323" i="1"/>
  <c r="B6" i="1"/>
  <c r="B490" i="1"/>
  <c r="B334" i="1"/>
  <c r="B40" i="1"/>
  <c r="B544" i="1"/>
  <c r="B155" i="1"/>
  <c r="B103" i="1"/>
  <c r="B301" i="1"/>
  <c r="B369" i="1"/>
  <c r="B354" i="1"/>
  <c r="B328" i="1"/>
  <c r="B316" i="1"/>
  <c r="B473" i="1"/>
  <c r="B425" i="1"/>
  <c r="B428" i="1"/>
  <c r="B357" i="1"/>
  <c r="B271" i="1"/>
  <c r="B300" i="1"/>
  <c r="B69" i="1"/>
  <c r="B533" i="1"/>
  <c r="B356" i="1"/>
  <c r="B472" i="1"/>
  <c r="B470" i="1"/>
  <c r="B527" i="1"/>
  <c r="B185" i="1"/>
  <c r="B393" i="1"/>
  <c r="B235" i="1"/>
  <c r="B359" i="1"/>
  <c r="B278" i="1"/>
  <c r="B298" i="1"/>
  <c r="B99" i="1"/>
  <c r="B68" i="1"/>
  <c r="B424" i="1"/>
  <c r="B430" i="1"/>
  <c r="B431" i="1"/>
  <c r="B432" i="1"/>
  <c r="B415" i="1"/>
  <c r="B349" i="1"/>
  <c r="B557" i="1"/>
  <c r="B43" i="1"/>
  <c r="B302" i="1"/>
  <c r="B283" i="1"/>
  <c r="B378" i="1"/>
  <c r="B537" i="1"/>
  <c r="B237" i="1"/>
  <c r="B274" i="1"/>
  <c r="B205" i="1"/>
  <c r="B290" i="1"/>
  <c r="B9" i="1"/>
  <c r="B2" i="1"/>
  <c r="B233" i="1"/>
  <c r="B542" i="1"/>
  <c r="B531" i="1"/>
  <c r="B209" i="1"/>
  <c r="B55" i="1"/>
  <c r="B372" i="1"/>
  <c r="B341" i="1"/>
  <c r="B460" i="1"/>
  <c r="B64" i="1"/>
  <c r="B63" i="1"/>
  <c r="B138" i="1"/>
  <c r="B15" i="1"/>
  <c r="B206" i="1"/>
  <c r="B326" i="1"/>
  <c r="B167" i="1"/>
  <c r="B42" i="1"/>
  <c r="B552" i="1"/>
  <c r="B162" i="1"/>
  <c r="B486" i="1"/>
  <c r="B126" i="1"/>
  <c r="B465" i="1"/>
  <c r="B154" i="1"/>
  <c r="B514" i="1"/>
  <c r="B388" i="1"/>
  <c r="B342" i="1"/>
  <c r="B348" i="1"/>
  <c r="B148" i="1"/>
  <c r="B406" i="1"/>
  <c r="B24" i="1"/>
  <c r="B45" i="1"/>
  <c r="B168" i="1"/>
  <c r="B491" i="1"/>
  <c r="B303" i="1"/>
  <c r="B471" i="1"/>
  <c r="B373" i="1"/>
  <c r="B499" i="1"/>
  <c r="B228" i="1"/>
  <c r="B183" i="1"/>
  <c r="B439" i="1"/>
  <c r="B130" i="1"/>
  <c r="B7" i="1"/>
  <c r="B17" i="1"/>
  <c r="B381" i="1"/>
  <c r="B333" i="1"/>
  <c r="B78" i="1"/>
  <c r="B332" i="1"/>
  <c r="B258" i="1"/>
  <c r="B347" i="1"/>
  <c r="B208" i="1"/>
  <c r="B92" i="1"/>
  <c r="B526" i="1"/>
  <c r="B504" i="1"/>
  <c r="B397" i="1"/>
  <c r="B497" i="1"/>
  <c r="B400" i="1"/>
  <c r="B23" i="1"/>
  <c r="B61" i="1"/>
  <c r="B62" i="1"/>
  <c r="B355" i="1"/>
  <c r="B136" i="1"/>
  <c r="B28" i="1"/>
  <c r="B331" i="1"/>
  <c r="B466" i="1"/>
  <c r="B458" i="1"/>
  <c r="B318" i="1"/>
  <c r="B440" i="1"/>
  <c r="B284" i="1"/>
  <c r="B435" i="1"/>
  <c r="B259" i="1"/>
  <c r="B311" i="1"/>
  <c r="B97" i="1"/>
  <c r="B511" i="1"/>
  <c r="B350" i="1"/>
  <c r="B140" i="1"/>
  <c r="B75" i="1"/>
  <c r="B133" i="1"/>
  <c r="B553" i="1"/>
  <c r="B418" i="1"/>
  <c r="B500" i="1"/>
  <c r="B275" i="1"/>
  <c r="B253" i="1"/>
  <c r="B218" i="1"/>
  <c r="B250" i="1"/>
  <c r="B306" i="1"/>
  <c r="B450" i="1"/>
  <c r="B519" i="1"/>
  <c r="B276" i="1"/>
  <c r="B507" i="1"/>
  <c r="B513" i="1"/>
  <c r="B20" i="1"/>
  <c r="B204" i="1"/>
  <c r="B286" i="1"/>
  <c r="B408" i="1"/>
  <c r="B329" i="1"/>
  <c r="B506" i="1"/>
  <c r="B272" i="1"/>
  <c r="B195" i="1"/>
  <c r="B110" i="1"/>
  <c r="B508" i="1"/>
  <c r="B545" i="1"/>
  <c r="B257" i="1"/>
  <c r="B163" i="1"/>
  <c r="B454" i="1"/>
  <c r="B438" i="1"/>
  <c r="B448" i="1"/>
  <c r="B48" i="1"/>
  <c r="B83" i="1"/>
  <c r="B315" i="1"/>
  <c r="B483" i="1"/>
  <c r="B25" i="1"/>
  <c r="B202" i="1"/>
  <c r="B534" i="1"/>
  <c r="B337" i="1"/>
  <c r="B319" i="1"/>
  <c r="B182" i="1"/>
  <c r="B73" i="1"/>
  <c r="B226" i="1"/>
  <c r="B394" i="1"/>
  <c r="B305" i="1"/>
  <c r="B87" i="1"/>
  <c r="B249" i="1"/>
  <c r="B115" i="1"/>
  <c r="B449" i="1"/>
  <c r="B56" i="1"/>
  <c r="B18" i="1"/>
  <c r="B210" i="1"/>
  <c r="B434" i="1"/>
  <c r="B220" i="1"/>
  <c r="B417" i="1"/>
  <c r="B245" i="1"/>
  <c r="B518" i="1"/>
  <c r="B451" i="1"/>
  <c r="B19" i="1"/>
  <c r="B176" i="1"/>
  <c r="B189" i="1"/>
  <c r="B457" i="1"/>
  <c r="B524" i="1"/>
  <c r="B366" i="1"/>
  <c r="B244" i="1"/>
  <c r="B158" i="1"/>
  <c r="B94" i="1"/>
  <c r="B360" i="1"/>
  <c r="B288" i="1"/>
  <c r="B239" i="1"/>
  <c r="B166" i="1"/>
  <c r="B285" i="1"/>
  <c r="B477" i="1"/>
  <c r="B11" i="1"/>
  <c r="B420" i="1"/>
  <c r="B82" i="1"/>
  <c r="B269" i="1"/>
  <c r="B58" i="1"/>
  <c r="B358" i="1"/>
  <c r="B159" i="1"/>
  <c r="B29" i="1"/>
  <c r="B419" i="1"/>
  <c r="B67" i="1"/>
  <c r="B26" i="1"/>
  <c r="B119" i="1"/>
  <c r="B389" i="1"/>
  <c r="B395" i="1"/>
  <c r="B35" i="1"/>
  <c r="B223" i="1"/>
  <c r="B522" i="1"/>
  <c r="B120" i="1"/>
  <c r="B174" i="1"/>
  <c r="B175" i="1"/>
  <c r="B363" i="1"/>
  <c r="B293" i="1"/>
  <c r="B101" i="1"/>
  <c r="B390" i="1"/>
  <c r="B34" i="1"/>
  <c r="B16" i="1"/>
  <c r="B380" i="1"/>
  <c r="B467" i="1"/>
  <c r="B299" i="1"/>
  <c r="B59" i="1"/>
  <c r="B187" i="1"/>
  <c r="B468" i="1"/>
  <c r="B164" i="1"/>
  <c r="B90" i="1"/>
  <c r="B277" i="1"/>
  <c r="B410" i="1"/>
  <c r="B137" i="1"/>
  <c r="B446" i="1"/>
  <c r="B132" i="1"/>
  <c r="B232" i="1"/>
  <c r="B280" i="1"/>
  <c r="B484" i="1"/>
  <c r="B291" i="1"/>
  <c r="B222" i="1"/>
  <c r="B413" i="1"/>
  <c r="B150" i="1"/>
  <c r="B429" i="1"/>
  <c r="B409" i="1"/>
  <c r="B12" i="1"/>
  <c r="B217" i="1"/>
  <c r="B498" i="1"/>
  <c r="B215" i="1"/>
  <c r="B127" i="1"/>
  <c r="B343" i="1"/>
  <c r="B398" i="1"/>
  <c r="B246" i="1"/>
  <c r="B241" i="1"/>
  <c r="B191" i="1"/>
  <c r="B529" i="1"/>
  <c r="B554" i="1"/>
  <c r="B229" i="1"/>
  <c r="B39" i="1"/>
  <c r="B100" i="1"/>
  <c r="B505" i="1"/>
  <c r="B427" i="1"/>
  <c r="B121" i="1"/>
  <c r="B36" i="1"/>
  <c r="B405" i="1"/>
  <c r="B261" i="1"/>
  <c r="B516" i="1"/>
  <c r="B437" i="1"/>
  <c r="B494" i="1"/>
  <c r="B71" i="1"/>
  <c r="B49" i="1"/>
  <c r="B255" i="1"/>
  <c r="B461" i="1"/>
  <c r="B297" i="1"/>
  <c r="B109" i="1"/>
  <c r="B295" i="1"/>
  <c r="B503" i="1"/>
  <c r="B66" i="1"/>
  <c r="B184" i="1"/>
  <c r="B535" i="1"/>
  <c r="B8" i="1"/>
  <c r="B320" i="1"/>
  <c r="B335" i="1"/>
  <c r="B27" i="1"/>
  <c r="B80" i="1"/>
  <c r="B142" i="1"/>
  <c r="B407" i="1"/>
  <c r="B273" i="1"/>
  <c r="B392" i="1"/>
  <c r="B294" i="1"/>
  <c r="B525" i="1"/>
  <c r="B452" i="1"/>
  <c r="B135" i="1"/>
  <c r="B31" i="1"/>
  <c r="B456" i="1"/>
  <c r="B122" i="1"/>
  <c r="B365" i="1"/>
  <c r="B46" i="1"/>
  <c r="B364" i="1"/>
  <c r="B423" i="1"/>
  <c r="B190" i="1"/>
  <c r="B383" i="1"/>
  <c r="B186" i="1"/>
  <c r="B123" i="1"/>
  <c r="B455" i="1"/>
  <c r="B146" i="1"/>
  <c r="B254" i="1"/>
  <c r="B374" i="1"/>
  <c r="B86" i="1"/>
  <c r="B436" i="1"/>
  <c r="B540" i="1"/>
  <c r="B173" i="1"/>
  <c r="B143" i="1"/>
  <c r="B289" i="1"/>
  <c r="B523" i="1"/>
  <c r="B22" i="1"/>
  <c r="B165" i="1"/>
  <c r="B399" i="1"/>
  <c r="B74" i="1"/>
  <c r="B221" i="1"/>
  <c r="B433" i="1"/>
  <c r="B231" i="1"/>
  <c r="B225" i="1"/>
  <c r="B53" i="1"/>
  <c r="B236" i="1"/>
  <c r="B37" i="1"/>
  <c r="B203" i="1"/>
  <c r="B340" i="1"/>
  <c r="B330" i="1"/>
  <c r="B549" i="1"/>
  <c r="B125" i="1"/>
  <c r="B219" i="1"/>
  <c r="B114" i="1"/>
  <c r="B84" i="1"/>
  <c r="B54" i="1"/>
  <c r="B396" i="1"/>
  <c r="B124" i="1"/>
  <c r="B528" i="1"/>
  <c r="B251" i="1"/>
  <c r="B111" i="1"/>
  <c r="B512" i="1"/>
  <c r="B352" i="1"/>
  <c r="B177" i="1"/>
  <c r="B556" i="1"/>
  <c r="B91" i="1"/>
  <c r="B113" i="1"/>
  <c r="B200" i="1"/>
  <c r="B47" i="1"/>
  <c r="B538" i="1"/>
  <c r="B213" i="1"/>
  <c r="B402" i="1"/>
  <c r="B139" i="1"/>
  <c r="B4" i="1"/>
  <c r="B77" i="1"/>
  <c r="B76" i="1"/>
  <c r="B248" i="1"/>
  <c r="B107" i="1"/>
  <c r="B270" i="1"/>
  <c r="B459" i="1"/>
  <c r="B548" i="1"/>
  <c r="B192" i="1"/>
  <c r="B224" i="1"/>
  <c r="B147" i="1"/>
  <c r="B116" i="1"/>
  <c r="B96" i="1"/>
  <c r="B416" i="1"/>
  <c r="B117" i="1"/>
  <c r="B194" i="1"/>
  <c r="B30" i="1"/>
  <c r="B44" i="1"/>
  <c r="B321" i="1"/>
  <c r="B151" i="1"/>
  <c r="B79" i="1"/>
  <c r="B515" i="1"/>
  <c r="B141" i="1"/>
  <c r="B502" i="1"/>
  <c r="B496" i="1"/>
  <c r="B287" i="1"/>
  <c r="B550" i="1"/>
  <c r="B344" i="1"/>
  <c r="B309" i="1"/>
  <c r="B501" i="1"/>
  <c r="B89" i="1"/>
  <c r="B212" i="1"/>
  <c r="B81" i="1"/>
  <c r="B292" i="1"/>
  <c r="B517" i="1"/>
  <c r="B128" i="1"/>
  <c r="B134" i="1"/>
  <c r="B57" i="1"/>
  <c r="B475" i="1"/>
  <c r="B375" i="1"/>
  <c r="B21" i="1"/>
  <c r="B426" i="1"/>
  <c r="B214" i="1"/>
  <c r="B279" i="1"/>
  <c r="B65" i="1"/>
  <c r="B85" i="1"/>
  <c r="B72" i="1"/>
  <c r="B463" i="1"/>
  <c r="B368" i="1"/>
  <c r="B488" i="1"/>
  <c r="B401" i="1"/>
  <c r="B487" i="1"/>
  <c r="B118" i="1"/>
  <c r="B144" i="1"/>
  <c r="B387" i="1"/>
  <c r="B346" i="1"/>
  <c r="B447" i="1"/>
  <c r="B520" i="1"/>
  <c r="B441" i="1"/>
  <c r="B442" i="1"/>
  <c r="B453" i="1"/>
  <c r="B403" i="1"/>
  <c r="B160" i="1"/>
  <c r="B145" i="1"/>
  <c r="B469" i="1"/>
  <c r="B193" i="1"/>
  <c r="B156" i="1"/>
  <c r="B376" i="1"/>
  <c r="B178" i="1"/>
  <c r="B104" i="1"/>
  <c r="B480" i="1"/>
  <c r="B216" i="1"/>
  <c r="B60" i="1"/>
  <c r="B161" i="1"/>
  <c r="B256" i="1"/>
  <c r="B98" i="1"/>
  <c r="B108" i="1"/>
  <c r="B169" i="1"/>
  <c r="B70" i="1"/>
  <c r="B201" i="1"/>
  <c r="B489" i="1"/>
  <c r="B247" i="1"/>
  <c r="B51" i="1"/>
  <c r="B170" i="1"/>
  <c r="B13" i="1"/>
  <c r="B421" i="1"/>
  <c r="B422" i="1"/>
  <c r="B521" i="1"/>
  <c r="B476" i="1"/>
  <c r="B304" i="1"/>
  <c r="B384" i="1"/>
  <c r="B10" i="1"/>
  <c r="B412" i="1"/>
  <c r="B310" i="1"/>
  <c r="B171" i="1"/>
  <c r="B264" i="1"/>
  <c r="B267" i="1"/>
  <c r="B268" i="1"/>
  <c r="B263" i="1"/>
  <c r="B262" i="1"/>
  <c r="B386" i="1"/>
  <c r="B474" i="1"/>
  <c r="B265" i="1"/>
  <c r="B14" i="1"/>
  <c r="B266" i="1"/>
  <c r="B281" i="1"/>
  <c r="B307" i="1"/>
  <c r="B149" i="1"/>
  <c r="B52" i="1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E527" i="3" s="1"/>
  <c r="C528" i="3"/>
  <c r="C529" i="3"/>
  <c r="C530" i="3"/>
  <c r="C531" i="3"/>
  <c r="C532" i="3"/>
  <c r="C533" i="3"/>
  <c r="C534" i="3"/>
  <c r="C535" i="3"/>
  <c r="C536" i="3"/>
  <c r="C537" i="3"/>
  <c r="C538" i="3"/>
  <c r="C539" i="3"/>
  <c r="D539" i="3"/>
  <c r="B539" i="3"/>
  <c r="D538" i="3"/>
  <c r="E538" i="3" s="1"/>
  <c r="B538" i="3"/>
  <c r="D537" i="3"/>
  <c r="B537" i="3"/>
  <c r="D536" i="3"/>
  <c r="B536" i="3"/>
  <c r="D535" i="3"/>
  <c r="B535" i="3"/>
  <c r="D534" i="3"/>
  <c r="B534" i="3"/>
  <c r="D533" i="3"/>
  <c r="B533" i="3"/>
  <c r="D532" i="3"/>
  <c r="B532" i="3"/>
  <c r="D531" i="3"/>
  <c r="B531" i="3"/>
  <c r="D530" i="3"/>
  <c r="B530" i="3"/>
  <c r="D529" i="3"/>
  <c r="B529" i="3"/>
  <c r="D528" i="3"/>
  <c r="B528" i="3"/>
  <c r="D527" i="3"/>
  <c r="B527" i="3"/>
  <c r="D526" i="3"/>
  <c r="E526" i="3" s="1"/>
  <c r="B526" i="3"/>
  <c r="D525" i="3"/>
  <c r="B525" i="3"/>
  <c r="D524" i="3"/>
  <c r="B524" i="3"/>
  <c r="D523" i="3"/>
  <c r="E523" i="3" s="1"/>
  <c r="B523" i="3"/>
  <c r="D522" i="3"/>
  <c r="B522" i="3"/>
  <c r="D521" i="3"/>
  <c r="B521" i="3"/>
  <c r="D520" i="3"/>
  <c r="B520" i="3"/>
  <c r="D519" i="3"/>
  <c r="E519" i="3" s="1"/>
  <c r="B519" i="3"/>
  <c r="D518" i="3"/>
  <c r="B518" i="3"/>
  <c r="D517" i="3"/>
  <c r="B517" i="3"/>
  <c r="D516" i="3"/>
  <c r="E516" i="3" s="1"/>
  <c r="B516" i="3"/>
  <c r="D515" i="3"/>
  <c r="E515" i="3" s="1"/>
  <c r="B515" i="3"/>
  <c r="D514" i="3"/>
  <c r="B514" i="3"/>
  <c r="D513" i="3"/>
  <c r="B513" i="3"/>
  <c r="D512" i="3"/>
  <c r="B512" i="3"/>
  <c r="D511" i="3"/>
  <c r="E511" i="3" s="1"/>
  <c r="B511" i="3"/>
  <c r="D510" i="3"/>
  <c r="E510" i="3" s="1"/>
  <c r="B510" i="3"/>
  <c r="D509" i="3"/>
  <c r="B509" i="3"/>
  <c r="D508" i="3"/>
  <c r="B508" i="3"/>
  <c r="D507" i="3"/>
  <c r="E507" i="3" s="1"/>
  <c r="B507" i="3"/>
  <c r="D506" i="3"/>
  <c r="E506" i="3" s="1"/>
  <c r="B506" i="3"/>
  <c r="D505" i="3"/>
  <c r="B505" i="3"/>
  <c r="D504" i="3"/>
  <c r="E504" i="3" s="1"/>
  <c r="B504" i="3"/>
  <c r="D503" i="3"/>
  <c r="E503" i="3" s="1"/>
  <c r="B503" i="3"/>
  <c r="D502" i="3"/>
  <c r="E502" i="3" s="1"/>
  <c r="B502" i="3"/>
  <c r="D501" i="3"/>
  <c r="B501" i="3"/>
  <c r="D500" i="3"/>
  <c r="E500" i="3" s="1"/>
  <c r="B500" i="3"/>
  <c r="D499" i="3"/>
  <c r="E499" i="3" s="1"/>
  <c r="B499" i="3"/>
  <c r="D498" i="3"/>
  <c r="E498" i="3" s="1"/>
  <c r="B498" i="3"/>
  <c r="D497" i="3"/>
  <c r="B497" i="3"/>
  <c r="D496" i="3"/>
  <c r="E496" i="3" s="1"/>
  <c r="B496" i="3"/>
  <c r="D495" i="3"/>
  <c r="B495" i="3"/>
  <c r="D494" i="3"/>
  <c r="E494" i="3"/>
  <c r="B494" i="3"/>
  <c r="D493" i="3"/>
  <c r="B493" i="3"/>
  <c r="D492" i="3"/>
  <c r="E492" i="3" s="1"/>
  <c r="B492" i="3"/>
  <c r="D491" i="3"/>
  <c r="B491" i="3"/>
  <c r="D490" i="3"/>
  <c r="E490" i="3" s="1"/>
  <c r="B490" i="3"/>
  <c r="D489" i="3"/>
  <c r="B489" i="3"/>
  <c r="D488" i="3"/>
  <c r="E488" i="3" s="1"/>
  <c r="B488" i="3"/>
  <c r="D487" i="3"/>
  <c r="B487" i="3"/>
  <c r="D486" i="3"/>
  <c r="E486" i="3" s="1"/>
  <c r="B486" i="3"/>
  <c r="D485" i="3"/>
  <c r="B485" i="3"/>
  <c r="D484" i="3"/>
  <c r="E484" i="3" s="1"/>
  <c r="B484" i="3"/>
  <c r="D483" i="3"/>
  <c r="B483" i="3"/>
  <c r="D482" i="3"/>
  <c r="E482" i="3" s="1"/>
  <c r="B482" i="3"/>
  <c r="D481" i="3"/>
  <c r="B481" i="3"/>
  <c r="D480" i="3"/>
  <c r="E480" i="3" s="1"/>
  <c r="B480" i="3"/>
  <c r="D479" i="3"/>
  <c r="B479" i="3"/>
  <c r="D478" i="3"/>
  <c r="E478" i="3" s="1"/>
  <c r="B478" i="3"/>
  <c r="D477" i="3"/>
  <c r="B477" i="3"/>
  <c r="D476" i="3"/>
  <c r="E476" i="3" s="1"/>
  <c r="B476" i="3"/>
  <c r="D475" i="3"/>
  <c r="B475" i="3"/>
  <c r="D474" i="3"/>
  <c r="E474" i="3" s="1"/>
  <c r="B474" i="3"/>
  <c r="D473" i="3"/>
  <c r="B473" i="3"/>
  <c r="D472" i="3"/>
  <c r="E472" i="3" s="1"/>
  <c r="B472" i="3"/>
  <c r="D471" i="3"/>
  <c r="B471" i="3"/>
  <c r="D470" i="3"/>
  <c r="E470" i="3" s="1"/>
  <c r="B470" i="3"/>
  <c r="D469" i="3"/>
  <c r="B469" i="3"/>
  <c r="D468" i="3"/>
  <c r="E468" i="3" s="1"/>
  <c r="B468" i="3"/>
  <c r="D467" i="3"/>
  <c r="B467" i="3"/>
  <c r="D466" i="3"/>
  <c r="E466" i="3" s="1"/>
  <c r="B466" i="3"/>
  <c r="D465" i="3"/>
  <c r="B465" i="3"/>
  <c r="D464" i="3"/>
  <c r="E464" i="3" s="1"/>
  <c r="B464" i="3"/>
  <c r="D463" i="3"/>
  <c r="B463" i="3"/>
  <c r="D462" i="3"/>
  <c r="E462" i="3" s="1"/>
  <c r="B462" i="3"/>
  <c r="D461" i="3"/>
  <c r="B461" i="3"/>
  <c r="D460" i="3"/>
  <c r="E460" i="3" s="1"/>
  <c r="B460" i="3"/>
  <c r="D459" i="3"/>
  <c r="B459" i="3"/>
  <c r="D458" i="3"/>
  <c r="E458" i="3" s="1"/>
  <c r="B458" i="3"/>
  <c r="D457" i="3"/>
  <c r="B457" i="3"/>
  <c r="D456" i="3"/>
  <c r="E456" i="3" s="1"/>
  <c r="B456" i="3"/>
  <c r="D455" i="3"/>
  <c r="B455" i="3"/>
  <c r="D454" i="3"/>
  <c r="E454" i="3" s="1"/>
  <c r="B454" i="3"/>
  <c r="D453" i="3"/>
  <c r="B453" i="3"/>
  <c r="D452" i="3"/>
  <c r="E452" i="3" s="1"/>
  <c r="B452" i="3"/>
  <c r="D451" i="3"/>
  <c r="B451" i="3"/>
  <c r="D450" i="3"/>
  <c r="E450" i="3" s="1"/>
  <c r="B450" i="3"/>
  <c r="D449" i="3"/>
  <c r="B449" i="3"/>
  <c r="D448" i="3"/>
  <c r="E448" i="3" s="1"/>
  <c r="B448" i="3"/>
  <c r="D447" i="3"/>
  <c r="B447" i="3"/>
  <c r="D446" i="3"/>
  <c r="E446" i="3"/>
  <c r="B446" i="3"/>
  <c r="D445" i="3"/>
  <c r="B445" i="3"/>
  <c r="D444" i="3"/>
  <c r="E444" i="3" s="1"/>
  <c r="B444" i="3"/>
  <c r="D443" i="3"/>
  <c r="B443" i="3"/>
  <c r="D442" i="3"/>
  <c r="E442" i="3" s="1"/>
  <c r="B442" i="3"/>
  <c r="D441" i="3"/>
  <c r="B441" i="3"/>
  <c r="D440" i="3"/>
  <c r="E440" i="3" s="1"/>
  <c r="B440" i="3"/>
  <c r="D439" i="3"/>
  <c r="B439" i="3"/>
  <c r="D438" i="3"/>
  <c r="E438" i="3" s="1"/>
  <c r="B438" i="3"/>
  <c r="D437" i="3"/>
  <c r="B437" i="3"/>
  <c r="D436" i="3"/>
  <c r="E436" i="3" s="1"/>
  <c r="B436" i="3"/>
  <c r="D435" i="3"/>
  <c r="B435" i="3"/>
  <c r="D434" i="3"/>
  <c r="E434" i="3" s="1"/>
  <c r="B434" i="3"/>
  <c r="D433" i="3"/>
  <c r="B433" i="3"/>
  <c r="D432" i="3"/>
  <c r="E432" i="3" s="1"/>
  <c r="B432" i="3"/>
  <c r="D431" i="3"/>
  <c r="B431" i="3"/>
  <c r="D430" i="3"/>
  <c r="E430" i="3" s="1"/>
  <c r="B430" i="3"/>
  <c r="D429" i="3"/>
  <c r="B429" i="3"/>
  <c r="D428" i="3"/>
  <c r="E428" i="3" s="1"/>
  <c r="B428" i="3"/>
  <c r="D427" i="3"/>
  <c r="B427" i="3"/>
  <c r="D426" i="3"/>
  <c r="E426" i="3" s="1"/>
  <c r="B426" i="3"/>
  <c r="D425" i="3"/>
  <c r="B425" i="3"/>
  <c r="D424" i="3"/>
  <c r="E424" i="3" s="1"/>
  <c r="B424" i="3"/>
  <c r="D423" i="3"/>
  <c r="B423" i="3"/>
  <c r="D422" i="3"/>
  <c r="E422" i="3" s="1"/>
  <c r="B422" i="3"/>
  <c r="D421" i="3"/>
  <c r="B421" i="3"/>
  <c r="D420" i="3"/>
  <c r="E420" i="3" s="1"/>
  <c r="B420" i="3"/>
  <c r="D419" i="3"/>
  <c r="B419" i="3"/>
  <c r="D418" i="3"/>
  <c r="E418" i="3" s="1"/>
  <c r="B418" i="3"/>
  <c r="D417" i="3"/>
  <c r="B417" i="3"/>
  <c r="D416" i="3"/>
  <c r="E416" i="3" s="1"/>
  <c r="B416" i="3"/>
  <c r="D415" i="3"/>
  <c r="B415" i="3"/>
  <c r="D414" i="3"/>
  <c r="E414" i="3"/>
  <c r="B414" i="3"/>
  <c r="D413" i="3"/>
  <c r="B413" i="3"/>
  <c r="D412" i="3"/>
  <c r="E412" i="3" s="1"/>
  <c r="B412" i="3"/>
  <c r="D411" i="3"/>
  <c r="B411" i="3"/>
  <c r="D410" i="3"/>
  <c r="E410" i="3" s="1"/>
  <c r="B410" i="3"/>
  <c r="D409" i="3"/>
  <c r="B409" i="3"/>
  <c r="D408" i="3"/>
  <c r="E408" i="3" s="1"/>
  <c r="B408" i="3"/>
  <c r="D407" i="3"/>
  <c r="B407" i="3"/>
  <c r="D406" i="3"/>
  <c r="E406" i="3" s="1"/>
  <c r="B406" i="3"/>
  <c r="D405" i="3"/>
  <c r="B405" i="3"/>
  <c r="D404" i="3"/>
  <c r="E404" i="3" s="1"/>
  <c r="B404" i="3"/>
  <c r="D403" i="3"/>
  <c r="B403" i="3"/>
  <c r="D402" i="3"/>
  <c r="E402" i="3" s="1"/>
  <c r="B402" i="3"/>
  <c r="D401" i="3"/>
  <c r="B401" i="3"/>
  <c r="D400" i="3"/>
  <c r="E400" i="3" s="1"/>
  <c r="B400" i="3"/>
  <c r="D399" i="3"/>
  <c r="B399" i="3"/>
  <c r="D398" i="3"/>
  <c r="E398" i="3" s="1"/>
  <c r="B398" i="3"/>
  <c r="D397" i="3"/>
  <c r="B397" i="3"/>
  <c r="D396" i="3"/>
  <c r="E396" i="3" s="1"/>
  <c r="B396" i="3"/>
  <c r="D395" i="3"/>
  <c r="B395" i="3"/>
  <c r="D394" i="3"/>
  <c r="E394" i="3" s="1"/>
  <c r="B394" i="3"/>
  <c r="D393" i="3"/>
  <c r="B393" i="3"/>
  <c r="D392" i="3"/>
  <c r="E392" i="3" s="1"/>
  <c r="B392" i="3"/>
  <c r="D391" i="3"/>
  <c r="B391" i="3"/>
  <c r="D390" i="3"/>
  <c r="E390" i="3" s="1"/>
  <c r="B390" i="3"/>
  <c r="D389" i="3"/>
  <c r="B389" i="3"/>
  <c r="D388" i="3"/>
  <c r="E388" i="3" s="1"/>
  <c r="B388" i="3"/>
  <c r="D387" i="3"/>
  <c r="B387" i="3"/>
  <c r="D386" i="3"/>
  <c r="E386" i="3" s="1"/>
  <c r="B386" i="3"/>
  <c r="D385" i="3"/>
  <c r="E385" i="3" s="1"/>
  <c r="B385" i="3"/>
  <c r="D384" i="3"/>
  <c r="E384" i="3" s="1"/>
  <c r="B384" i="3"/>
  <c r="D383" i="3"/>
  <c r="B383" i="3"/>
  <c r="D382" i="3"/>
  <c r="E382" i="3" s="1"/>
  <c r="B382" i="3"/>
  <c r="D381" i="3"/>
  <c r="B381" i="3"/>
  <c r="D380" i="3"/>
  <c r="E380" i="3"/>
  <c r="B380" i="3"/>
  <c r="D379" i="3"/>
  <c r="B379" i="3"/>
  <c r="D378" i="3"/>
  <c r="E378" i="3" s="1"/>
  <c r="B378" i="3"/>
  <c r="D377" i="3"/>
  <c r="B377" i="3"/>
  <c r="D376" i="3"/>
  <c r="E376" i="3" s="1"/>
  <c r="B376" i="3"/>
  <c r="D375" i="3"/>
  <c r="B375" i="3"/>
  <c r="D374" i="3"/>
  <c r="E374" i="3" s="1"/>
  <c r="B374" i="3"/>
  <c r="D373" i="3"/>
  <c r="B373" i="3"/>
  <c r="D372" i="3"/>
  <c r="E372" i="3" s="1"/>
  <c r="B372" i="3"/>
  <c r="D371" i="3"/>
  <c r="B371" i="3"/>
  <c r="D370" i="3"/>
  <c r="E370" i="3" s="1"/>
  <c r="B370" i="3"/>
  <c r="D369" i="3"/>
  <c r="B369" i="3"/>
  <c r="D368" i="3"/>
  <c r="E368" i="3" s="1"/>
  <c r="B368" i="3"/>
  <c r="D367" i="3"/>
  <c r="B367" i="3"/>
  <c r="D366" i="3"/>
  <c r="E366" i="3" s="1"/>
  <c r="B366" i="3"/>
  <c r="D365" i="3"/>
  <c r="B365" i="3"/>
  <c r="D364" i="3"/>
  <c r="E364" i="3" s="1"/>
  <c r="B364" i="3"/>
  <c r="D363" i="3"/>
  <c r="B363" i="3"/>
  <c r="D362" i="3"/>
  <c r="E362" i="3" s="1"/>
  <c r="B362" i="3"/>
  <c r="D361" i="3"/>
  <c r="B361" i="3"/>
  <c r="D360" i="3"/>
  <c r="E360" i="3" s="1"/>
  <c r="B360" i="3"/>
  <c r="D359" i="3"/>
  <c r="B359" i="3"/>
  <c r="D358" i="3"/>
  <c r="E358" i="3" s="1"/>
  <c r="B358" i="3"/>
  <c r="D357" i="3"/>
  <c r="B357" i="3"/>
  <c r="D356" i="3"/>
  <c r="E356" i="3" s="1"/>
  <c r="B356" i="3"/>
  <c r="D355" i="3"/>
  <c r="B355" i="3"/>
  <c r="D354" i="3"/>
  <c r="E354" i="3" s="1"/>
  <c r="B354" i="3"/>
  <c r="D353" i="3"/>
  <c r="B353" i="3"/>
  <c r="D352" i="3"/>
  <c r="E352" i="3" s="1"/>
  <c r="B352" i="3"/>
  <c r="D351" i="3"/>
  <c r="B351" i="3"/>
  <c r="D350" i="3"/>
  <c r="E350" i="3" s="1"/>
  <c r="B350" i="3"/>
  <c r="D349" i="3"/>
  <c r="B349" i="3"/>
  <c r="D348" i="3"/>
  <c r="E348" i="3"/>
  <c r="B348" i="3"/>
  <c r="D347" i="3"/>
  <c r="B347" i="3"/>
  <c r="D346" i="3"/>
  <c r="E346" i="3" s="1"/>
  <c r="B346" i="3"/>
  <c r="D345" i="3"/>
  <c r="B345" i="3"/>
  <c r="D344" i="3"/>
  <c r="E344" i="3" s="1"/>
  <c r="B344" i="3"/>
  <c r="D343" i="3"/>
  <c r="B343" i="3"/>
  <c r="D342" i="3"/>
  <c r="E342" i="3" s="1"/>
  <c r="B342" i="3"/>
  <c r="D341" i="3"/>
  <c r="B341" i="3"/>
  <c r="D340" i="3"/>
  <c r="E340" i="3" s="1"/>
  <c r="B340" i="3"/>
  <c r="D339" i="3"/>
  <c r="B339" i="3"/>
  <c r="D338" i="3"/>
  <c r="E338" i="3" s="1"/>
  <c r="B338" i="3"/>
  <c r="D337" i="3"/>
  <c r="B337" i="3"/>
  <c r="D336" i="3"/>
  <c r="E336" i="3" s="1"/>
  <c r="B336" i="3"/>
  <c r="D335" i="3"/>
  <c r="B335" i="3"/>
  <c r="D334" i="3"/>
  <c r="E334" i="3" s="1"/>
  <c r="B334" i="3"/>
  <c r="D333" i="3"/>
  <c r="B333" i="3"/>
  <c r="D332" i="3"/>
  <c r="E332" i="3" s="1"/>
  <c r="B332" i="3"/>
  <c r="D331" i="3"/>
  <c r="B331" i="3"/>
  <c r="D330" i="3"/>
  <c r="E330" i="3" s="1"/>
  <c r="B330" i="3"/>
  <c r="D329" i="3"/>
  <c r="B329" i="3"/>
  <c r="D328" i="3"/>
  <c r="E328" i="3" s="1"/>
  <c r="B328" i="3"/>
  <c r="D327" i="3"/>
  <c r="B327" i="3"/>
  <c r="D326" i="3"/>
  <c r="E326" i="3" s="1"/>
  <c r="B326" i="3"/>
  <c r="D325" i="3"/>
  <c r="B325" i="3"/>
  <c r="D324" i="3"/>
  <c r="E324" i="3" s="1"/>
  <c r="B324" i="3"/>
  <c r="D323" i="3"/>
  <c r="B323" i="3"/>
  <c r="D322" i="3"/>
  <c r="E322" i="3" s="1"/>
  <c r="B322" i="3"/>
  <c r="D321" i="3"/>
  <c r="B321" i="3"/>
  <c r="D320" i="3"/>
  <c r="E320" i="3" s="1"/>
  <c r="B320" i="3"/>
  <c r="D319" i="3"/>
  <c r="B319" i="3"/>
  <c r="D318" i="3"/>
  <c r="E318" i="3" s="1"/>
  <c r="B318" i="3"/>
  <c r="D317" i="3"/>
  <c r="B317" i="3"/>
  <c r="D316" i="3"/>
  <c r="E316" i="3"/>
  <c r="B316" i="3"/>
  <c r="D315" i="3"/>
  <c r="B315" i="3"/>
  <c r="D314" i="3"/>
  <c r="E314" i="3" s="1"/>
  <c r="B314" i="3"/>
  <c r="D313" i="3"/>
  <c r="B313" i="3"/>
  <c r="D312" i="3"/>
  <c r="E312" i="3" s="1"/>
  <c r="B312" i="3"/>
  <c r="D311" i="3"/>
  <c r="B311" i="3"/>
  <c r="D310" i="3"/>
  <c r="E310" i="3" s="1"/>
  <c r="B310" i="3"/>
  <c r="D309" i="3"/>
  <c r="B309" i="3"/>
  <c r="D308" i="3"/>
  <c r="E308" i="3" s="1"/>
  <c r="B308" i="3"/>
  <c r="D307" i="3"/>
  <c r="B307" i="3"/>
  <c r="D306" i="3"/>
  <c r="E306" i="3" s="1"/>
  <c r="B306" i="3"/>
  <c r="D305" i="3"/>
  <c r="B305" i="3"/>
  <c r="D304" i="3"/>
  <c r="E304" i="3" s="1"/>
  <c r="B304" i="3"/>
  <c r="D303" i="3"/>
  <c r="E303" i="3" s="1"/>
  <c r="B303" i="3"/>
  <c r="D302" i="3"/>
  <c r="E302" i="3" s="1"/>
  <c r="B302" i="3"/>
  <c r="D301" i="3"/>
  <c r="B301" i="3"/>
  <c r="D300" i="3"/>
  <c r="E300" i="3" s="1"/>
  <c r="B300" i="3"/>
  <c r="D299" i="3"/>
  <c r="E299" i="3" s="1"/>
  <c r="B299" i="3"/>
  <c r="D298" i="3"/>
  <c r="E298" i="3" s="1"/>
  <c r="B298" i="3"/>
  <c r="D297" i="3"/>
  <c r="B297" i="3"/>
  <c r="D296" i="3"/>
  <c r="E296" i="3" s="1"/>
  <c r="B296" i="3"/>
  <c r="D295" i="3"/>
  <c r="E295" i="3" s="1"/>
  <c r="B295" i="3"/>
  <c r="D294" i="3"/>
  <c r="E294" i="3" s="1"/>
  <c r="B294" i="3"/>
  <c r="D293" i="3"/>
  <c r="B293" i="3"/>
  <c r="D292" i="3"/>
  <c r="E292" i="3"/>
  <c r="B292" i="3"/>
  <c r="D291" i="3"/>
  <c r="E291" i="3" s="1"/>
  <c r="B291" i="3"/>
  <c r="D290" i="3"/>
  <c r="E290" i="3" s="1"/>
  <c r="B290" i="3"/>
  <c r="D289" i="3"/>
  <c r="B289" i="3"/>
  <c r="D288" i="3"/>
  <c r="E288" i="3" s="1"/>
  <c r="B288" i="3"/>
  <c r="D287" i="3"/>
  <c r="B287" i="3"/>
  <c r="D286" i="3"/>
  <c r="E286" i="3" s="1"/>
  <c r="B286" i="3"/>
  <c r="D285" i="3"/>
  <c r="B285" i="3"/>
  <c r="D284" i="3"/>
  <c r="E284" i="3" s="1"/>
  <c r="B284" i="3"/>
  <c r="D283" i="3"/>
  <c r="B283" i="3"/>
  <c r="D282" i="3"/>
  <c r="E282" i="3" s="1"/>
  <c r="B282" i="3"/>
  <c r="D281" i="3"/>
  <c r="B281" i="3"/>
  <c r="D280" i="3"/>
  <c r="E280" i="3" s="1"/>
  <c r="B280" i="3"/>
  <c r="D279" i="3"/>
  <c r="B279" i="3"/>
  <c r="D278" i="3"/>
  <c r="E278" i="3" s="1"/>
  <c r="B278" i="3"/>
  <c r="D277" i="3"/>
  <c r="B277" i="3"/>
  <c r="D276" i="3"/>
  <c r="E276" i="3" s="1"/>
  <c r="B276" i="3"/>
  <c r="D275" i="3"/>
  <c r="B275" i="3"/>
  <c r="D274" i="3"/>
  <c r="E274" i="3" s="1"/>
  <c r="B274" i="3"/>
  <c r="D273" i="3"/>
  <c r="B273" i="3"/>
  <c r="D272" i="3"/>
  <c r="E272" i="3" s="1"/>
  <c r="B272" i="3"/>
  <c r="D271" i="3"/>
  <c r="B271" i="3"/>
  <c r="D270" i="3"/>
  <c r="E270" i="3" s="1"/>
  <c r="B270" i="3"/>
  <c r="D269" i="3"/>
  <c r="B269" i="3"/>
  <c r="D268" i="3"/>
  <c r="E268" i="3" s="1"/>
  <c r="B268" i="3"/>
  <c r="D267" i="3"/>
  <c r="E267" i="3" s="1"/>
  <c r="B267" i="3"/>
  <c r="D266" i="3"/>
  <c r="E266" i="3" s="1"/>
  <c r="B266" i="3"/>
  <c r="D265" i="3"/>
  <c r="B265" i="3"/>
  <c r="D264" i="3"/>
  <c r="E264" i="3"/>
  <c r="B264" i="3"/>
  <c r="D263" i="3"/>
  <c r="E263" i="3" s="1"/>
  <c r="B263" i="3"/>
  <c r="D262" i="3"/>
  <c r="E262" i="3" s="1"/>
  <c r="B262" i="3"/>
  <c r="D261" i="3"/>
  <c r="B261" i="3"/>
  <c r="D260" i="3"/>
  <c r="E260" i="3" s="1"/>
  <c r="B260" i="3"/>
  <c r="D259" i="3"/>
  <c r="E259" i="3" s="1"/>
  <c r="B259" i="3"/>
  <c r="D258" i="3"/>
  <c r="E258" i="3" s="1"/>
  <c r="B258" i="3"/>
  <c r="D257" i="3"/>
  <c r="B257" i="3"/>
  <c r="D256" i="3"/>
  <c r="E256" i="3" s="1"/>
  <c r="B256" i="3"/>
  <c r="D255" i="3"/>
  <c r="E255" i="3" s="1"/>
  <c r="B255" i="3"/>
  <c r="D254" i="3"/>
  <c r="E254" i="3" s="1"/>
  <c r="B254" i="3"/>
  <c r="D253" i="3"/>
  <c r="B253" i="3"/>
  <c r="D252" i="3"/>
  <c r="E252" i="3" s="1"/>
  <c r="B252" i="3"/>
  <c r="D251" i="3"/>
  <c r="E251" i="3" s="1"/>
  <c r="B251" i="3"/>
  <c r="D250" i="3"/>
  <c r="E250" i="3" s="1"/>
  <c r="B250" i="3"/>
  <c r="D249" i="3"/>
  <c r="B249" i="3"/>
  <c r="D248" i="3"/>
  <c r="E248" i="3" s="1"/>
  <c r="B248" i="3"/>
  <c r="D247" i="3"/>
  <c r="E247" i="3" s="1"/>
  <c r="B247" i="3"/>
  <c r="D246" i="3"/>
  <c r="E246" i="3" s="1"/>
  <c r="B246" i="3"/>
  <c r="D245" i="3"/>
  <c r="B245" i="3"/>
  <c r="D244" i="3"/>
  <c r="E244" i="3" s="1"/>
  <c r="B244" i="3"/>
  <c r="D243" i="3"/>
  <c r="E243" i="3" s="1"/>
  <c r="B243" i="3"/>
  <c r="D242" i="3"/>
  <c r="E242" i="3" s="1"/>
  <c r="B242" i="3"/>
  <c r="D241" i="3"/>
  <c r="B241" i="3"/>
  <c r="D240" i="3"/>
  <c r="E240" i="3" s="1"/>
  <c r="B240" i="3"/>
  <c r="D239" i="3"/>
  <c r="B239" i="3"/>
  <c r="D238" i="3"/>
  <c r="E238" i="3" s="1"/>
  <c r="B238" i="3"/>
  <c r="D237" i="3"/>
  <c r="B237" i="3"/>
  <c r="D236" i="3"/>
  <c r="E236" i="3"/>
  <c r="B236" i="3"/>
  <c r="D235" i="3"/>
  <c r="B235" i="3"/>
  <c r="D234" i="3"/>
  <c r="E234" i="3" s="1"/>
  <c r="B234" i="3"/>
  <c r="D233" i="3"/>
  <c r="E233" i="3" s="1"/>
  <c r="B233" i="3"/>
  <c r="D232" i="3"/>
  <c r="E232" i="3" s="1"/>
  <c r="B232" i="3"/>
  <c r="E231" i="3"/>
  <c r="D231" i="3"/>
  <c r="B231" i="3"/>
  <c r="D230" i="3"/>
  <c r="E230" i="3" s="1"/>
  <c r="B230" i="3"/>
  <c r="D229" i="3"/>
  <c r="E229" i="3" s="1"/>
  <c r="B229" i="3"/>
  <c r="D228" i="3"/>
  <c r="E228" i="3" s="1"/>
  <c r="B228" i="3"/>
  <c r="D227" i="3"/>
  <c r="E227" i="3" s="1"/>
  <c r="B227" i="3"/>
  <c r="D226" i="3"/>
  <c r="E226" i="3"/>
  <c r="B226" i="3"/>
  <c r="D225" i="3"/>
  <c r="E225" i="3" s="1"/>
  <c r="B225" i="3"/>
  <c r="D224" i="3"/>
  <c r="E224" i="3" s="1"/>
  <c r="B224" i="3"/>
  <c r="D223" i="3"/>
  <c r="E223" i="3" s="1"/>
  <c r="B223" i="3"/>
  <c r="D222" i="3"/>
  <c r="E222" i="3" s="1"/>
  <c r="B222" i="3"/>
  <c r="D221" i="3"/>
  <c r="E221" i="3" s="1"/>
  <c r="B221" i="3"/>
  <c r="D220" i="3"/>
  <c r="E220" i="3" s="1"/>
  <c r="B220" i="3"/>
  <c r="D219" i="3"/>
  <c r="E219" i="3" s="1"/>
  <c r="B219" i="3"/>
  <c r="D218" i="3"/>
  <c r="E218" i="3" s="1"/>
  <c r="B218" i="3"/>
  <c r="D217" i="3"/>
  <c r="E217" i="3" s="1"/>
  <c r="B217" i="3"/>
  <c r="D216" i="3"/>
  <c r="E216" i="3" s="1"/>
  <c r="B216" i="3"/>
  <c r="D215" i="3"/>
  <c r="E215" i="3" s="1"/>
  <c r="B215" i="3"/>
  <c r="D214" i="3"/>
  <c r="E214" i="3" s="1"/>
  <c r="B214" i="3"/>
  <c r="D213" i="3"/>
  <c r="E213" i="3" s="1"/>
  <c r="B213" i="3"/>
  <c r="D212" i="3"/>
  <c r="E212" i="3" s="1"/>
  <c r="B212" i="3"/>
  <c r="D211" i="3"/>
  <c r="E211" i="3" s="1"/>
  <c r="B211" i="3"/>
  <c r="D210" i="3"/>
  <c r="E210" i="3"/>
  <c r="B210" i="3"/>
  <c r="D209" i="3"/>
  <c r="E209" i="3" s="1"/>
  <c r="B209" i="3"/>
  <c r="D208" i="3"/>
  <c r="E208" i="3" s="1"/>
  <c r="B208" i="3"/>
  <c r="D207" i="3"/>
  <c r="E207" i="3" s="1"/>
  <c r="B207" i="3"/>
  <c r="D206" i="3"/>
  <c r="E206" i="3" s="1"/>
  <c r="B206" i="3"/>
  <c r="D205" i="3"/>
  <c r="E205" i="3" s="1"/>
  <c r="B205" i="3"/>
  <c r="D204" i="3"/>
  <c r="E204" i="3" s="1"/>
  <c r="B204" i="3"/>
  <c r="D203" i="3"/>
  <c r="B203" i="3"/>
  <c r="D202" i="3"/>
  <c r="E202" i="3" s="1"/>
  <c r="B202" i="3"/>
  <c r="D201" i="3"/>
  <c r="E201" i="3" s="1"/>
  <c r="B201" i="3"/>
  <c r="D200" i="3"/>
  <c r="E200" i="3" s="1"/>
  <c r="B200" i="3"/>
  <c r="D199" i="3"/>
  <c r="B199" i="3"/>
  <c r="D198" i="3"/>
  <c r="B198" i="3"/>
  <c r="D197" i="3"/>
  <c r="E197" i="3" s="1"/>
  <c r="B197" i="3"/>
  <c r="D196" i="3"/>
  <c r="E196" i="3" s="1"/>
  <c r="B196" i="3"/>
  <c r="D195" i="3"/>
  <c r="B195" i="3"/>
  <c r="D194" i="3"/>
  <c r="B194" i="3"/>
  <c r="D193" i="3"/>
  <c r="E193" i="3" s="1"/>
  <c r="B193" i="3"/>
  <c r="D192" i="3"/>
  <c r="E192" i="3" s="1"/>
  <c r="B192" i="3"/>
  <c r="D191" i="3"/>
  <c r="B191" i="3"/>
  <c r="D190" i="3"/>
  <c r="B190" i="3"/>
  <c r="D189" i="3"/>
  <c r="B189" i="3"/>
  <c r="D188" i="3"/>
  <c r="E188" i="3" s="1"/>
  <c r="B188" i="3"/>
  <c r="D187" i="3"/>
  <c r="E187" i="3" s="1"/>
  <c r="B187" i="3"/>
  <c r="D186" i="3"/>
  <c r="B186" i="3"/>
  <c r="D185" i="3"/>
  <c r="B185" i="3"/>
  <c r="D184" i="3"/>
  <c r="E184" i="3" s="1"/>
  <c r="B184" i="3"/>
  <c r="D183" i="3"/>
  <c r="E183" i="3"/>
  <c r="B183" i="3"/>
  <c r="D182" i="3"/>
  <c r="B182" i="3"/>
  <c r="D181" i="3"/>
  <c r="B181" i="3"/>
  <c r="D180" i="3"/>
  <c r="E180" i="3" s="1"/>
  <c r="B180" i="3"/>
  <c r="D179" i="3"/>
  <c r="E179" i="3" s="1"/>
  <c r="B179" i="3"/>
  <c r="D178" i="3"/>
  <c r="B178" i="3"/>
  <c r="D177" i="3"/>
  <c r="E177" i="3" s="1"/>
  <c r="B177" i="3"/>
  <c r="D176" i="3"/>
  <c r="E176" i="3" s="1"/>
  <c r="B176" i="3"/>
  <c r="D175" i="3"/>
  <c r="E175" i="3" s="1"/>
  <c r="B175" i="3"/>
  <c r="D174" i="3"/>
  <c r="B174" i="3"/>
  <c r="D173" i="3"/>
  <c r="E173" i="3" s="1"/>
  <c r="B173" i="3"/>
  <c r="D172" i="3"/>
  <c r="B172" i="3"/>
  <c r="D171" i="3"/>
  <c r="E171" i="3" s="1"/>
  <c r="B171" i="3"/>
  <c r="D170" i="3"/>
  <c r="B170" i="3"/>
  <c r="D169" i="3"/>
  <c r="E169" i="3" s="1"/>
  <c r="B169" i="3"/>
  <c r="D168" i="3"/>
  <c r="E168" i="3" s="1"/>
  <c r="B168" i="3"/>
  <c r="D167" i="3"/>
  <c r="E167" i="3" s="1"/>
  <c r="B167" i="3"/>
  <c r="D166" i="3"/>
  <c r="B166" i="3"/>
  <c r="D165" i="3"/>
  <c r="E165" i="3" s="1"/>
  <c r="B165" i="3"/>
  <c r="D164" i="3"/>
  <c r="B164" i="3"/>
  <c r="D163" i="3"/>
  <c r="E163" i="3" s="1"/>
  <c r="B163" i="3"/>
  <c r="D162" i="3"/>
  <c r="B162" i="3"/>
  <c r="D161" i="3"/>
  <c r="E161" i="3"/>
  <c r="B161" i="3"/>
  <c r="D160" i="3"/>
  <c r="B160" i="3"/>
  <c r="D159" i="3"/>
  <c r="E159" i="3" s="1"/>
  <c r="B159" i="3"/>
  <c r="D158" i="3"/>
  <c r="B158" i="3"/>
  <c r="D157" i="3"/>
  <c r="E157" i="3" s="1"/>
  <c r="B157" i="3"/>
  <c r="D156" i="3"/>
  <c r="B156" i="3"/>
  <c r="D155" i="3"/>
  <c r="E155" i="3" s="1"/>
  <c r="B155" i="3"/>
  <c r="D154" i="3"/>
  <c r="B154" i="3"/>
  <c r="D153" i="3"/>
  <c r="E153" i="3" s="1"/>
  <c r="B153" i="3"/>
  <c r="D152" i="3"/>
  <c r="B152" i="3"/>
  <c r="D151" i="3"/>
  <c r="E151" i="3" s="1"/>
  <c r="B151" i="3"/>
  <c r="D150" i="3"/>
  <c r="B150" i="3"/>
  <c r="D149" i="3"/>
  <c r="E149" i="3" s="1"/>
  <c r="B149" i="3"/>
  <c r="D148" i="3"/>
  <c r="B148" i="3"/>
  <c r="D147" i="3"/>
  <c r="E147" i="3" s="1"/>
  <c r="B147" i="3"/>
  <c r="D146" i="3"/>
  <c r="B146" i="3"/>
  <c r="D145" i="3"/>
  <c r="E145" i="3"/>
  <c r="B145" i="3"/>
  <c r="D144" i="3"/>
  <c r="B144" i="3"/>
  <c r="D143" i="3"/>
  <c r="E143" i="3" s="1"/>
  <c r="B143" i="3"/>
  <c r="D142" i="3"/>
  <c r="B142" i="3"/>
  <c r="D141" i="3"/>
  <c r="E141" i="3" s="1"/>
  <c r="B141" i="3"/>
  <c r="D140" i="3"/>
  <c r="B140" i="3"/>
  <c r="D139" i="3"/>
  <c r="E139" i="3" s="1"/>
  <c r="B139" i="3"/>
  <c r="D138" i="3"/>
  <c r="B138" i="3"/>
  <c r="D137" i="3"/>
  <c r="E137" i="3" s="1"/>
  <c r="B137" i="3"/>
  <c r="D136" i="3"/>
  <c r="B136" i="3"/>
  <c r="D135" i="3"/>
  <c r="E135" i="3" s="1"/>
  <c r="B135" i="3"/>
  <c r="D134" i="3"/>
  <c r="B134" i="3"/>
  <c r="D133" i="3"/>
  <c r="E133" i="3" s="1"/>
  <c r="B133" i="3"/>
  <c r="D132" i="3"/>
  <c r="B132" i="3"/>
  <c r="D131" i="3"/>
  <c r="E131" i="3" s="1"/>
  <c r="B131" i="3"/>
  <c r="D130" i="3"/>
  <c r="B130" i="3"/>
  <c r="D129" i="3"/>
  <c r="E129" i="3" s="1"/>
  <c r="B129" i="3"/>
  <c r="D128" i="3"/>
  <c r="B128" i="3"/>
  <c r="D127" i="3"/>
  <c r="E127" i="3" s="1"/>
  <c r="B127" i="3"/>
  <c r="D126" i="3"/>
  <c r="B126" i="3"/>
  <c r="D125" i="3"/>
  <c r="E125" i="3" s="1"/>
  <c r="B125" i="3"/>
  <c r="D124" i="3"/>
  <c r="B124" i="3"/>
  <c r="D123" i="3"/>
  <c r="E123" i="3" s="1"/>
  <c r="B123" i="3"/>
  <c r="D122" i="3"/>
  <c r="B122" i="3"/>
  <c r="D121" i="3"/>
  <c r="E121" i="3"/>
  <c r="B121" i="3"/>
  <c r="D120" i="3"/>
  <c r="B120" i="3"/>
  <c r="D119" i="3"/>
  <c r="E119" i="3" s="1"/>
  <c r="B119" i="3"/>
  <c r="D118" i="3"/>
  <c r="B118" i="3"/>
  <c r="D117" i="3"/>
  <c r="B117" i="3"/>
  <c r="D116" i="3"/>
  <c r="B116" i="3"/>
  <c r="D115" i="3"/>
  <c r="E115" i="3" s="1"/>
  <c r="B115" i="3"/>
  <c r="D114" i="3"/>
  <c r="B114" i="3"/>
  <c r="D113" i="3"/>
  <c r="B113" i="3"/>
  <c r="D112" i="3"/>
  <c r="E112" i="3" s="1"/>
  <c r="B112" i="3"/>
  <c r="D111" i="3"/>
  <c r="E111" i="3" s="1"/>
  <c r="B111" i="3"/>
  <c r="D110" i="3"/>
  <c r="B110" i="3"/>
  <c r="D109" i="3"/>
  <c r="B109" i="3"/>
  <c r="D108" i="3"/>
  <c r="E108" i="3" s="1"/>
  <c r="B108" i="3"/>
  <c r="D107" i="3"/>
  <c r="E107" i="3" s="1"/>
  <c r="B107" i="3"/>
  <c r="D106" i="3"/>
  <c r="B106" i="3"/>
  <c r="D105" i="3"/>
  <c r="B105" i="3"/>
  <c r="D104" i="3"/>
  <c r="E104" i="3" s="1"/>
  <c r="B104" i="3"/>
  <c r="D103" i="3"/>
  <c r="E103" i="3" s="1"/>
  <c r="B103" i="3"/>
  <c r="D102" i="3"/>
  <c r="B102" i="3"/>
  <c r="D101" i="3"/>
  <c r="B101" i="3"/>
  <c r="D100" i="3"/>
  <c r="E100" i="3" s="1"/>
  <c r="B100" i="3"/>
  <c r="D99" i="3"/>
  <c r="E99" i="3" s="1"/>
  <c r="B99" i="3"/>
  <c r="D98" i="3"/>
  <c r="B98" i="3"/>
  <c r="D97" i="3"/>
  <c r="B97" i="3"/>
  <c r="D96" i="3"/>
  <c r="E96" i="3" s="1"/>
  <c r="B96" i="3"/>
  <c r="D95" i="3"/>
  <c r="E95" i="3"/>
  <c r="B95" i="3"/>
  <c r="D94" i="3"/>
  <c r="B94" i="3"/>
  <c r="D93" i="3"/>
  <c r="B93" i="3"/>
  <c r="D92" i="3"/>
  <c r="E92" i="3" s="1"/>
  <c r="B92" i="3"/>
  <c r="D91" i="3"/>
  <c r="E91" i="3" s="1"/>
  <c r="B91" i="3"/>
  <c r="D90" i="3"/>
  <c r="B90" i="3"/>
  <c r="D89" i="3"/>
  <c r="B89" i="3"/>
  <c r="D88" i="3"/>
  <c r="E88" i="3" s="1"/>
  <c r="B88" i="3"/>
  <c r="D87" i="3"/>
  <c r="E87" i="3" s="1"/>
  <c r="B87" i="3"/>
  <c r="D86" i="3"/>
  <c r="B86" i="3"/>
  <c r="D85" i="3"/>
  <c r="B85" i="3"/>
  <c r="D84" i="3"/>
  <c r="E84" i="3" s="1"/>
  <c r="B84" i="3"/>
  <c r="D83" i="3"/>
  <c r="E83" i="3" s="1"/>
  <c r="B83" i="3"/>
  <c r="D82" i="3"/>
  <c r="B82" i="3"/>
  <c r="D81" i="3"/>
  <c r="B81" i="3"/>
  <c r="D80" i="3"/>
  <c r="E80" i="3" s="1"/>
  <c r="B80" i="3"/>
  <c r="D79" i="3"/>
  <c r="E79" i="3" s="1"/>
  <c r="B79" i="3"/>
  <c r="D78" i="3"/>
  <c r="B78" i="3"/>
  <c r="D77" i="3"/>
  <c r="E77" i="3"/>
  <c r="B77" i="3"/>
  <c r="D76" i="3"/>
  <c r="E76" i="3" s="1"/>
  <c r="B76" i="3"/>
  <c r="D75" i="3"/>
  <c r="E75" i="3" s="1"/>
  <c r="B75" i="3"/>
  <c r="D74" i="3"/>
  <c r="B74" i="3"/>
  <c r="D73" i="3"/>
  <c r="E73" i="3" s="1"/>
  <c r="B73" i="3"/>
  <c r="D72" i="3"/>
  <c r="E72" i="3" s="1"/>
  <c r="B72" i="3"/>
  <c r="D71" i="3"/>
  <c r="E71" i="3" s="1"/>
  <c r="B71" i="3"/>
  <c r="D70" i="3"/>
  <c r="E70" i="3" s="1"/>
  <c r="B70" i="3"/>
  <c r="D69" i="3"/>
  <c r="E69" i="3" s="1"/>
  <c r="B69" i="3"/>
  <c r="D68" i="3"/>
  <c r="E68" i="3"/>
  <c r="B68" i="3"/>
  <c r="D67" i="3"/>
  <c r="E67" i="3" s="1"/>
  <c r="B67" i="3"/>
  <c r="D66" i="3"/>
  <c r="E66" i="3" s="1"/>
  <c r="B66" i="3"/>
  <c r="D65" i="3"/>
  <c r="E65" i="3" s="1"/>
  <c r="B65" i="3"/>
  <c r="D64" i="3"/>
  <c r="E64" i="3" s="1"/>
  <c r="B64" i="3"/>
  <c r="D63" i="3"/>
  <c r="E63" i="3" s="1"/>
  <c r="B63" i="3"/>
  <c r="D62" i="3"/>
  <c r="E62" i="3" s="1"/>
  <c r="B62" i="3"/>
  <c r="D61" i="3"/>
  <c r="E61" i="3" s="1"/>
  <c r="B61" i="3"/>
  <c r="D60" i="3"/>
  <c r="E60" i="3" s="1"/>
  <c r="B60" i="3"/>
  <c r="D59" i="3"/>
  <c r="E59" i="3" s="1"/>
  <c r="B59" i="3"/>
  <c r="D58" i="3"/>
  <c r="E58" i="3"/>
  <c r="B58" i="3"/>
  <c r="D57" i="3"/>
  <c r="E57" i="3" s="1"/>
  <c r="B57" i="3"/>
  <c r="D56" i="3"/>
  <c r="E56" i="3" s="1"/>
  <c r="B56" i="3"/>
  <c r="D55" i="3"/>
  <c r="E55" i="3" s="1"/>
  <c r="B55" i="3"/>
  <c r="D54" i="3"/>
  <c r="E54" i="3" s="1"/>
  <c r="B54" i="3"/>
  <c r="D53" i="3"/>
  <c r="E53" i="3"/>
  <c r="B53" i="3"/>
  <c r="D52" i="3"/>
  <c r="E52" i="3" s="1"/>
  <c r="B52" i="3"/>
  <c r="D51" i="3"/>
  <c r="E51" i="3" s="1"/>
  <c r="B51" i="3"/>
  <c r="D50" i="3"/>
  <c r="E50" i="3" s="1"/>
  <c r="B50" i="3"/>
  <c r="D49" i="3"/>
  <c r="E49" i="3"/>
  <c r="B49" i="3"/>
  <c r="D48" i="3"/>
  <c r="E48" i="3" s="1"/>
  <c r="B48" i="3"/>
  <c r="D47" i="3"/>
  <c r="E47" i="3" s="1"/>
  <c r="B47" i="3"/>
  <c r="D46" i="3"/>
  <c r="E46" i="3" s="1"/>
  <c r="B46" i="3"/>
  <c r="D45" i="3"/>
  <c r="E45" i="3" s="1"/>
  <c r="B45" i="3"/>
  <c r="D44" i="3"/>
  <c r="E44" i="3"/>
  <c r="B44" i="3"/>
  <c r="D43" i="3"/>
  <c r="E43" i="3" s="1"/>
  <c r="B43" i="3"/>
  <c r="D42" i="3"/>
  <c r="E42" i="3" s="1"/>
  <c r="B42" i="3"/>
  <c r="D41" i="3"/>
  <c r="E41" i="3"/>
  <c r="B41" i="3"/>
  <c r="D40" i="3"/>
  <c r="E40" i="3" s="1"/>
  <c r="B40" i="3"/>
  <c r="D39" i="3"/>
  <c r="E39" i="3" s="1"/>
  <c r="B39" i="3"/>
  <c r="D38" i="3"/>
  <c r="E38" i="3" s="1"/>
  <c r="B38" i="3"/>
  <c r="D37" i="3"/>
  <c r="E37" i="3" s="1"/>
  <c r="B37" i="3"/>
  <c r="D36" i="3"/>
  <c r="E36" i="3" s="1"/>
  <c r="B36" i="3"/>
  <c r="D35" i="3"/>
  <c r="E35" i="3" s="1"/>
  <c r="B35" i="3"/>
  <c r="D34" i="3"/>
  <c r="E34" i="3"/>
  <c r="B34" i="3"/>
  <c r="D33" i="3"/>
  <c r="E33" i="3" s="1"/>
  <c r="B33" i="3"/>
  <c r="D32" i="3"/>
  <c r="E32" i="3" s="1"/>
  <c r="B32" i="3"/>
  <c r="D31" i="3"/>
  <c r="E31" i="3" s="1"/>
  <c r="B31" i="3"/>
  <c r="D30" i="3"/>
  <c r="E30" i="3" s="1"/>
  <c r="B30" i="3"/>
  <c r="D29" i="3"/>
  <c r="E29" i="3" s="1"/>
  <c r="B29" i="3"/>
  <c r="D28" i="3"/>
  <c r="E28" i="3" s="1"/>
  <c r="B28" i="3"/>
  <c r="D27" i="3"/>
  <c r="E27" i="3" s="1"/>
  <c r="B27" i="3"/>
  <c r="D26" i="3"/>
  <c r="E26" i="3"/>
  <c r="B26" i="3"/>
  <c r="D25" i="3"/>
  <c r="E25" i="3" s="1"/>
  <c r="B25" i="3"/>
  <c r="D24" i="3"/>
  <c r="E24" i="3" s="1"/>
  <c r="B24" i="3"/>
  <c r="D23" i="3"/>
  <c r="E23" i="3" s="1"/>
  <c r="B23" i="3"/>
  <c r="D22" i="3"/>
  <c r="E22" i="3" s="1"/>
  <c r="B22" i="3"/>
  <c r="D21" i="3"/>
  <c r="E21" i="3" s="1"/>
  <c r="B21" i="3"/>
  <c r="D20" i="3"/>
  <c r="E20" i="3" s="1"/>
  <c r="B20" i="3"/>
  <c r="D19" i="3"/>
  <c r="E19" i="3" s="1"/>
  <c r="B19" i="3"/>
  <c r="D18" i="3"/>
  <c r="E18" i="3" s="1"/>
  <c r="B18" i="3"/>
  <c r="D17" i="3"/>
  <c r="E17" i="3" s="1"/>
  <c r="B17" i="3"/>
  <c r="D16" i="3"/>
  <c r="E16" i="3"/>
  <c r="B16" i="3"/>
  <c r="D15" i="3"/>
  <c r="E15" i="3" s="1"/>
  <c r="B15" i="3"/>
  <c r="D14" i="3"/>
  <c r="E14" i="3" s="1"/>
  <c r="B14" i="3"/>
  <c r="D13" i="3"/>
  <c r="E13" i="3" s="1"/>
  <c r="B13" i="3"/>
  <c r="D12" i="3"/>
  <c r="E12" i="3" s="1"/>
  <c r="B12" i="3"/>
  <c r="D11" i="3"/>
  <c r="E11" i="3" s="1"/>
  <c r="B11" i="3"/>
  <c r="D10" i="3"/>
  <c r="E10" i="3" s="1"/>
  <c r="B10" i="3"/>
  <c r="D9" i="3"/>
  <c r="E9" i="3" s="1"/>
  <c r="B9" i="3"/>
  <c r="D8" i="3"/>
  <c r="E8" i="3"/>
  <c r="B8" i="3"/>
  <c r="D7" i="3"/>
  <c r="E7" i="3" s="1"/>
  <c r="B7" i="3"/>
  <c r="D6" i="3"/>
  <c r="E6" i="3" s="1"/>
  <c r="B6" i="3"/>
  <c r="D5" i="3"/>
  <c r="E5" i="3"/>
  <c r="B5" i="3"/>
  <c r="D4" i="3"/>
  <c r="E4" i="3" s="1"/>
  <c r="B4" i="3"/>
  <c r="D3" i="3"/>
  <c r="E3" i="3" s="1"/>
  <c r="B3" i="3"/>
  <c r="D2" i="3"/>
  <c r="E2" i="3" s="1"/>
  <c r="B2" i="3"/>
  <c r="E530" i="3" l="1"/>
  <c r="E529" i="3"/>
  <c r="E531" i="3"/>
  <c r="E535" i="3"/>
  <c r="B539" i="1"/>
  <c r="E534" i="3"/>
  <c r="E533" i="3"/>
  <c r="E525" i="3"/>
  <c r="E539" i="3"/>
  <c r="E536" i="3"/>
  <c r="E532" i="3"/>
  <c r="E524" i="3"/>
  <c r="E520" i="3"/>
  <c r="E512" i="3"/>
  <c r="E508" i="3"/>
  <c r="E537" i="3"/>
  <c r="E116" i="3"/>
  <c r="E120" i="3"/>
  <c r="E124" i="3"/>
  <c r="E128" i="3"/>
  <c r="E132" i="3"/>
  <c r="E136" i="3"/>
  <c r="E140" i="3"/>
  <c r="E144" i="3"/>
  <c r="E148" i="3"/>
  <c r="E152" i="3"/>
  <c r="E156" i="3"/>
  <c r="E160" i="3"/>
  <c r="E164" i="3"/>
  <c r="E74" i="3"/>
  <c r="E78" i="3"/>
  <c r="E82" i="3"/>
  <c r="E86" i="3"/>
  <c r="E90" i="3"/>
  <c r="E94" i="3"/>
  <c r="E98" i="3"/>
  <c r="E102" i="3"/>
  <c r="E106" i="3"/>
  <c r="E110" i="3"/>
  <c r="E114" i="3"/>
  <c r="E118" i="3"/>
  <c r="E122" i="3"/>
  <c r="E126" i="3"/>
  <c r="E130" i="3"/>
  <c r="E134" i="3"/>
  <c r="E138" i="3"/>
  <c r="E142" i="3"/>
  <c r="E81" i="3"/>
  <c r="E85" i="3"/>
  <c r="E89" i="3"/>
  <c r="E93" i="3"/>
  <c r="E97" i="3"/>
  <c r="E101" i="3"/>
  <c r="E105" i="3"/>
  <c r="E109" i="3"/>
  <c r="E113" i="3"/>
  <c r="E117" i="3"/>
  <c r="E172" i="3"/>
  <c r="E191" i="3"/>
  <c r="E195" i="3"/>
  <c r="E199" i="3"/>
  <c r="E203" i="3"/>
  <c r="E146" i="3"/>
  <c r="E150" i="3"/>
  <c r="E154" i="3"/>
  <c r="E158" i="3"/>
  <c r="E162" i="3"/>
  <c r="E166" i="3"/>
  <c r="E170" i="3"/>
  <c r="E174" i="3"/>
  <c r="E178" i="3"/>
  <c r="E182" i="3"/>
  <c r="E186" i="3"/>
  <c r="E190" i="3"/>
  <c r="E194" i="3"/>
  <c r="E198" i="3"/>
  <c r="E181" i="3"/>
  <c r="E185" i="3"/>
  <c r="E189" i="3"/>
  <c r="E237" i="3"/>
  <c r="E241" i="3"/>
  <c r="E245" i="3"/>
  <c r="E249" i="3"/>
  <c r="E253" i="3"/>
  <c r="E257" i="3"/>
  <c r="E261" i="3"/>
  <c r="E265" i="3"/>
  <c r="E269" i="3"/>
  <c r="E273" i="3"/>
  <c r="E277" i="3"/>
  <c r="E281" i="3"/>
  <c r="E285" i="3"/>
  <c r="E289" i="3"/>
  <c r="E293" i="3"/>
  <c r="E297" i="3"/>
  <c r="E301" i="3"/>
  <c r="E305" i="3"/>
  <c r="E309" i="3"/>
  <c r="E313" i="3"/>
  <c r="E317" i="3"/>
  <c r="E321" i="3"/>
  <c r="E325" i="3"/>
  <c r="E329" i="3"/>
  <c r="E333" i="3"/>
  <c r="E337" i="3"/>
  <c r="E341" i="3"/>
  <c r="E345" i="3"/>
  <c r="E349" i="3"/>
  <c r="E353" i="3"/>
  <c r="E357" i="3"/>
  <c r="E361" i="3"/>
  <c r="E365" i="3"/>
  <c r="E369" i="3"/>
  <c r="E373" i="3"/>
  <c r="E377" i="3"/>
  <c r="E381" i="3"/>
  <c r="E235" i="3"/>
  <c r="E239" i="3"/>
  <c r="E271" i="3"/>
  <c r="E275" i="3"/>
  <c r="E279" i="3"/>
  <c r="E283" i="3"/>
  <c r="E287" i="3"/>
  <c r="E307" i="3"/>
  <c r="E311" i="3"/>
  <c r="E315" i="3"/>
  <c r="E319" i="3"/>
  <c r="E323" i="3"/>
  <c r="E327" i="3"/>
  <c r="E331" i="3"/>
  <c r="E335" i="3"/>
  <c r="E339" i="3"/>
  <c r="E343" i="3"/>
  <c r="E347" i="3"/>
  <c r="E351" i="3"/>
  <c r="E355" i="3"/>
  <c r="E359" i="3"/>
  <c r="E363" i="3"/>
  <c r="E367" i="3"/>
  <c r="E371" i="3"/>
  <c r="E375" i="3"/>
  <c r="E379" i="3"/>
  <c r="E383" i="3"/>
  <c r="E389" i="3"/>
  <c r="E393" i="3"/>
  <c r="E397" i="3"/>
  <c r="E401" i="3"/>
  <c r="E405" i="3"/>
  <c r="E409" i="3"/>
  <c r="E413" i="3"/>
  <c r="E417" i="3"/>
  <c r="E421" i="3"/>
  <c r="E425" i="3"/>
  <c r="E429" i="3"/>
  <c r="E433" i="3"/>
  <c r="E437" i="3"/>
  <c r="E441" i="3"/>
  <c r="E445" i="3"/>
  <c r="E449" i="3"/>
  <c r="E453" i="3"/>
  <c r="E387" i="3"/>
  <c r="E391" i="3"/>
  <c r="E395" i="3"/>
  <c r="E399" i="3"/>
  <c r="E403" i="3"/>
  <c r="E407" i="3"/>
  <c r="E411" i="3"/>
  <c r="E415" i="3"/>
  <c r="E419" i="3"/>
  <c r="E423" i="3"/>
  <c r="E427" i="3"/>
  <c r="E431" i="3"/>
  <c r="E435" i="3"/>
  <c r="E439" i="3"/>
  <c r="E443" i="3"/>
  <c r="E447" i="3"/>
  <c r="E451" i="3"/>
  <c r="E455" i="3"/>
  <c r="E457" i="3"/>
  <c r="E461" i="3"/>
  <c r="E465" i="3"/>
  <c r="E469" i="3"/>
  <c r="E473" i="3"/>
  <c r="E477" i="3"/>
  <c r="E481" i="3"/>
  <c r="E485" i="3"/>
  <c r="E489" i="3"/>
  <c r="E493" i="3"/>
  <c r="E497" i="3"/>
  <c r="E501" i="3"/>
  <c r="E505" i="3"/>
  <c r="E509" i="3"/>
  <c r="E513" i="3"/>
  <c r="E517" i="3"/>
  <c r="E521" i="3"/>
  <c r="E528" i="3"/>
  <c r="E459" i="3"/>
  <c r="E463" i="3"/>
  <c r="E467" i="3"/>
  <c r="E471" i="3"/>
  <c r="E475" i="3"/>
  <c r="E479" i="3"/>
  <c r="E483" i="3"/>
  <c r="E487" i="3"/>
  <c r="E491" i="3"/>
  <c r="E495" i="3"/>
  <c r="E514" i="3"/>
  <c r="E518" i="3"/>
  <c r="E522" i="3"/>
</calcChain>
</file>

<file path=xl/sharedStrings.xml><?xml version="1.0" encoding="utf-8"?>
<sst xmlns="http://schemas.openxmlformats.org/spreadsheetml/2006/main" count="16341" uniqueCount="1873">
  <si>
    <t>RESOURCE_ID</t>
  </si>
  <si>
    <t>RESOURCE_NAME</t>
  </si>
  <si>
    <t>RESOURCE_CATEGORY</t>
  </si>
  <si>
    <t>ADDR_TYPE_CODE</t>
  </si>
  <si>
    <t>LINE_1_ADDR</t>
  </si>
  <si>
    <t>LINE_2_ADDR</t>
  </si>
  <si>
    <t>STATE_CODE</t>
  </si>
  <si>
    <t>CITY_NAME</t>
  </si>
  <si>
    <t>ZIP_CODE_NUM</t>
  </si>
  <si>
    <t>ZIP_PLUS_4</t>
  </si>
  <si>
    <t>PHONE_NUMBER</t>
  </si>
  <si>
    <t>PHONE_TYPE</t>
  </si>
  <si>
    <t>RESOURCE_EFF_DATE</t>
  </si>
  <si>
    <t>ASS_ACTV_PGM_AND_PERS</t>
  </si>
  <si>
    <t>NO_ASSOCIATION_TO_PGM</t>
  </si>
  <si>
    <t>ACTV_PERS_LTC_IC</t>
  </si>
  <si>
    <t>STATUS</t>
  </si>
  <si>
    <t>Provider</t>
  </si>
  <si>
    <t>ML</t>
  </si>
  <si>
    <t>KS</t>
  </si>
  <si>
    <t/>
  </si>
  <si>
    <t>23-JUN-14</t>
  </si>
  <si>
    <t>N</t>
  </si>
  <si>
    <t>AC</t>
  </si>
  <si>
    <t>OXFORD</t>
  </si>
  <si>
    <t>67119</t>
  </si>
  <si>
    <t>21-NOV-13</t>
  </si>
  <si>
    <t>Y</t>
  </si>
  <si>
    <t>PO BOX 189</t>
  </si>
  <si>
    <t>LAWRENCE</t>
  </si>
  <si>
    <t>66044</t>
  </si>
  <si>
    <t>12-NOV-13</t>
  </si>
  <si>
    <t>LEAWOOD</t>
  </si>
  <si>
    <t>66211</t>
  </si>
  <si>
    <t>MO</t>
  </si>
  <si>
    <t>15-NOV-13</t>
  </si>
  <si>
    <t>KANSAS CITY</t>
  </si>
  <si>
    <t>TOPEKA</t>
  </si>
  <si>
    <t>66603</t>
  </si>
  <si>
    <t>WICHITA</t>
  </si>
  <si>
    <t>67208</t>
  </si>
  <si>
    <t>MANHATTAN</t>
  </si>
  <si>
    <t>66502</t>
  </si>
  <si>
    <t>20-FEB-15</t>
  </si>
  <si>
    <t>28-MAY-15</t>
  </si>
  <si>
    <t>22-AUG-14</t>
  </si>
  <si>
    <t>ATCHISON</t>
  </si>
  <si>
    <t>66002</t>
  </si>
  <si>
    <t>SHAWNEE MISSION</t>
  </si>
  <si>
    <t>66204</t>
  </si>
  <si>
    <t>67214</t>
  </si>
  <si>
    <t>DODGE CITY</t>
  </si>
  <si>
    <t>67801</t>
  </si>
  <si>
    <t>24-OCT-14</t>
  </si>
  <si>
    <t>MA</t>
  </si>
  <si>
    <t>66214</t>
  </si>
  <si>
    <t>67213</t>
  </si>
  <si>
    <t>OVERLAND PARK</t>
  </si>
  <si>
    <t>66210</t>
  </si>
  <si>
    <t>23-SEP-14</t>
  </si>
  <si>
    <t>SUITE 200</t>
  </si>
  <si>
    <t>PITTSBURG</t>
  </si>
  <si>
    <t>66762</t>
  </si>
  <si>
    <t>67218</t>
  </si>
  <si>
    <t>11-MAY-15</t>
  </si>
  <si>
    <t>66607</t>
  </si>
  <si>
    <t>COLBY</t>
  </si>
  <si>
    <t>67701</t>
  </si>
  <si>
    <t>SALINA</t>
  </si>
  <si>
    <t>67401</t>
  </si>
  <si>
    <t>2401 GILLHAM RD</t>
  </si>
  <si>
    <t>64108</t>
  </si>
  <si>
    <t>14-MAY-15</t>
  </si>
  <si>
    <t>10500 QUIVIRA RD</t>
  </si>
  <si>
    <t>66215</t>
  </si>
  <si>
    <t>66112</t>
  </si>
  <si>
    <t>67203</t>
  </si>
  <si>
    <t>14-OCT-14</t>
  </si>
  <si>
    <t>31-MAR-15</t>
  </si>
  <si>
    <t>OLATHE</t>
  </si>
  <si>
    <t>66061</t>
  </si>
  <si>
    <t>66611</t>
  </si>
  <si>
    <t>LEAVENWORTH</t>
  </si>
  <si>
    <t>66048</t>
  </si>
  <si>
    <t>17-DEC-13</t>
  </si>
  <si>
    <t>20-DEC-14</t>
  </si>
  <si>
    <t>FORT SCOTT</t>
  </si>
  <si>
    <t>66701</t>
  </si>
  <si>
    <t>66062</t>
  </si>
  <si>
    <t>66614</t>
  </si>
  <si>
    <t>LIBERAL</t>
  </si>
  <si>
    <t>67901</t>
  </si>
  <si>
    <t>4162</t>
  </si>
  <si>
    <t>18-DEC-13</t>
  </si>
  <si>
    <t>PRATT</t>
  </si>
  <si>
    <t>67124</t>
  </si>
  <si>
    <t>LENEXA</t>
  </si>
  <si>
    <t>66503</t>
  </si>
  <si>
    <t>MERRIAM</t>
  </si>
  <si>
    <t>66203</t>
  </si>
  <si>
    <t>23-OCT-12</t>
  </si>
  <si>
    <t>SHAWNEE</t>
  </si>
  <si>
    <t>66521</t>
  </si>
  <si>
    <t>66207</t>
  </si>
  <si>
    <t>ROSSVILLE</t>
  </si>
  <si>
    <t>66533</t>
  </si>
  <si>
    <t>04-MAY-15</t>
  </si>
  <si>
    <t>66608</t>
  </si>
  <si>
    <t>23-JAN-13</t>
  </si>
  <si>
    <t>GARDNER</t>
  </si>
  <si>
    <t>66030</t>
  </si>
  <si>
    <t>19-NOV-14</t>
  </si>
  <si>
    <t>BURLINGTON</t>
  </si>
  <si>
    <t>66839</t>
  </si>
  <si>
    <t>NEWTON</t>
  </si>
  <si>
    <t>67114</t>
  </si>
  <si>
    <t>67212</t>
  </si>
  <si>
    <t>FL</t>
  </si>
  <si>
    <t>20-DEC-12</t>
  </si>
  <si>
    <t>HUTCHINSON</t>
  </si>
  <si>
    <t>CHAPMAN</t>
  </si>
  <si>
    <t>67431</t>
  </si>
  <si>
    <t>CHERRYVALE</t>
  </si>
  <si>
    <t>67335</t>
  </si>
  <si>
    <t>ELLIS</t>
  </si>
  <si>
    <t>67637</t>
  </si>
  <si>
    <t>GARNETT</t>
  </si>
  <si>
    <t>66032</t>
  </si>
  <si>
    <t>EMPORIA</t>
  </si>
  <si>
    <t>66801</t>
  </si>
  <si>
    <t>29-APR-15</t>
  </si>
  <si>
    <t>GARDEN CITY</t>
  </si>
  <si>
    <t>67846</t>
  </si>
  <si>
    <t>DE SOTO</t>
  </si>
  <si>
    <t>66018</t>
  </si>
  <si>
    <t>CANEY</t>
  </si>
  <si>
    <t>67333</t>
  </si>
  <si>
    <t>67211</t>
  </si>
  <si>
    <t>EL DORADO</t>
  </si>
  <si>
    <t>67042</t>
  </si>
  <si>
    <t>04-JUN-15</t>
  </si>
  <si>
    <t>66606</t>
  </si>
  <si>
    <t>MORAN</t>
  </si>
  <si>
    <t>66755</t>
  </si>
  <si>
    <t>21-DEC-11</t>
  </si>
  <si>
    <t>AUGUSTA</t>
  </si>
  <si>
    <t>67010</t>
  </si>
  <si>
    <t>24-JUL-14</t>
  </si>
  <si>
    <t>67576</t>
  </si>
  <si>
    <t>NEODESHA</t>
  </si>
  <si>
    <t>66757</t>
  </si>
  <si>
    <t>67205</t>
  </si>
  <si>
    <t>67502</t>
  </si>
  <si>
    <t>YATES CENTER</t>
  </si>
  <si>
    <t>66783</t>
  </si>
  <si>
    <t>304 W 7TH ST</t>
  </si>
  <si>
    <t>WELLSVILLE</t>
  </si>
  <si>
    <t>66092</t>
  </si>
  <si>
    <t>WELLSVILLE MANOR</t>
  </si>
  <si>
    <t>66104</t>
  </si>
  <si>
    <t>NORTH NEWTON</t>
  </si>
  <si>
    <t>67117</t>
  </si>
  <si>
    <t>WINFIELD</t>
  </si>
  <si>
    <t>67156</t>
  </si>
  <si>
    <t>INDEPENDENCE</t>
  </si>
  <si>
    <t>HIAWATHA</t>
  </si>
  <si>
    <t>66434</t>
  </si>
  <si>
    <t>1960</t>
  </si>
  <si>
    <t>LA CROSSE</t>
  </si>
  <si>
    <t>LYONS</t>
  </si>
  <si>
    <t>67554</t>
  </si>
  <si>
    <t>67206</t>
  </si>
  <si>
    <t>RUSSELL</t>
  </si>
  <si>
    <t>67665</t>
  </si>
  <si>
    <t>OK</t>
  </si>
  <si>
    <t>DERBY</t>
  </si>
  <si>
    <t>67037</t>
  </si>
  <si>
    <t>FRANKFORT</t>
  </si>
  <si>
    <t>66427</t>
  </si>
  <si>
    <t>COFFEYVILLE</t>
  </si>
  <si>
    <t>67337</t>
  </si>
  <si>
    <t>RICHMOND</t>
  </si>
  <si>
    <t>IL</t>
  </si>
  <si>
    <t>26-MAY-15</t>
  </si>
  <si>
    <t>9200</t>
  </si>
  <si>
    <t>CHANUTE</t>
  </si>
  <si>
    <t>66720</t>
  </si>
  <si>
    <t>66111</t>
  </si>
  <si>
    <t>66604</t>
  </si>
  <si>
    <t>20-SEP-13</t>
  </si>
  <si>
    <t>ABILENE</t>
  </si>
  <si>
    <t>67410</t>
  </si>
  <si>
    <t>CE</t>
  </si>
  <si>
    <t>OSAWATOMIE</t>
  </si>
  <si>
    <t>66064</t>
  </si>
  <si>
    <t>CARBONDALE</t>
  </si>
  <si>
    <t>OSAGE CITY</t>
  </si>
  <si>
    <t>66523</t>
  </si>
  <si>
    <t>CHETOPA</t>
  </si>
  <si>
    <t>67336</t>
  </si>
  <si>
    <t>2802</t>
  </si>
  <si>
    <t>PRESBYTERIAN MANOR</t>
  </si>
  <si>
    <t>7850 FREEMAN AVE</t>
  </si>
  <si>
    <t>15-APR-15</t>
  </si>
  <si>
    <t>IOLA</t>
  </si>
  <si>
    <t>66749</t>
  </si>
  <si>
    <t>1415 MAPLE</t>
  </si>
  <si>
    <t>EUDORA</t>
  </si>
  <si>
    <t>66025</t>
  </si>
  <si>
    <t>520 E MORSE AVE</t>
  </si>
  <si>
    <t>BONNER SPRINGS</t>
  </si>
  <si>
    <t>66012</t>
  </si>
  <si>
    <t>19-FEB-15</t>
  </si>
  <si>
    <t>751 BLAKE ST</t>
  </si>
  <si>
    <t>EDWARDSVILLE</t>
  </si>
  <si>
    <t>750 BLAKE ST</t>
  </si>
  <si>
    <t>749 BLAKE ST</t>
  </si>
  <si>
    <t>3231 N 61ST ST</t>
  </si>
  <si>
    <t>6500 GREELEY AVE</t>
  </si>
  <si>
    <t>400 S ROGERS RD</t>
  </si>
  <si>
    <t>SHAWNEE GARDENS</t>
  </si>
  <si>
    <t>6416 LONG ST</t>
  </si>
  <si>
    <t>66216</t>
  </si>
  <si>
    <t>ALDERSGATE ADMINISTRATOR</t>
  </si>
  <si>
    <t>7220 SW ASBURY DR.</t>
  </si>
  <si>
    <t>4706</t>
  </si>
  <si>
    <t>Skilled Nursing</t>
  </si>
  <si>
    <t>BREWSTER PLACE</t>
  </si>
  <si>
    <t>APOSTOLIC CHRISTIAN HOME</t>
  </si>
  <si>
    <t>SABETHA</t>
  </si>
  <si>
    <t>66534</t>
  </si>
  <si>
    <t>PROVIDENCE LIVING CENTER</t>
  </si>
  <si>
    <t>1600 S WOODLAWN</t>
  </si>
  <si>
    <t>4728</t>
  </si>
  <si>
    <t>2133 S ELIZABETH</t>
  </si>
  <si>
    <t>HOMESTEAD HEALTH CENTER</t>
  </si>
  <si>
    <t>7101 E 21ST ST N</t>
  </si>
  <si>
    <t>CATHOLIC CARE CENTER</t>
  </si>
  <si>
    <t>67226</t>
  </si>
  <si>
    <t>66213</t>
  </si>
  <si>
    <t>401 S SENECA</t>
  </si>
  <si>
    <t>HAYSVILLE</t>
  </si>
  <si>
    <t>67060</t>
  </si>
  <si>
    <t>FLINT HILLS CARE CENTER</t>
  </si>
  <si>
    <t>WAVERLY</t>
  </si>
  <si>
    <t>66871</t>
  </si>
  <si>
    <t>VALLEY FALLS</t>
  </si>
  <si>
    <t>66088</t>
  </si>
  <si>
    <t>0189</t>
  </si>
  <si>
    <t>705 N BRADY</t>
  </si>
  <si>
    <t>WESTVIEW ADMINISTRATOR</t>
  </si>
  <si>
    <t>PO BOX 142</t>
  </si>
  <si>
    <t>PEABODY</t>
  </si>
  <si>
    <t>66866</t>
  </si>
  <si>
    <t>0142</t>
  </si>
  <si>
    <t>Facility for Mental Health</t>
  </si>
  <si>
    <t>GREENSBURG</t>
  </si>
  <si>
    <t>67054</t>
  </si>
  <si>
    <t>3RD FLOOR</t>
  </si>
  <si>
    <t>66209</t>
  </si>
  <si>
    <t>LAKIN</t>
  </si>
  <si>
    <t>67860</t>
  </si>
  <si>
    <t>ANDOVER</t>
  </si>
  <si>
    <t>67002</t>
  </si>
  <si>
    <t>TRIBUNE</t>
  </si>
  <si>
    <t>67879</t>
  </si>
  <si>
    <t>OBERLIN</t>
  </si>
  <si>
    <t>67749</t>
  </si>
  <si>
    <t>KINGMAN</t>
  </si>
  <si>
    <t>67068</t>
  </si>
  <si>
    <t>ANTHONY</t>
  </si>
  <si>
    <t>67003</t>
  </si>
  <si>
    <t>KINSLEY</t>
  </si>
  <si>
    <t>67547</t>
  </si>
  <si>
    <t>ELKHART</t>
  </si>
  <si>
    <t>67950</t>
  </si>
  <si>
    <t>66103</t>
  </si>
  <si>
    <t>20-APR-12</t>
  </si>
  <si>
    <t>LOGAN</t>
  </si>
  <si>
    <t>67646</t>
  </si>
  <si>
    <t>66212</t>
  </si>
  <si>
    <t>66049</t>
  </si>
  <si>
    <t>1185</t>
  </si>
  <si>
    <t>PARSONS</t>
  </si>
  <si>
    <t>67357</t>
  </si>
  <si>
    <t>3921</t>
  </si>
  <si>
    <t>HAYS</t>
  </si>
  <si>
    <t>67601</t>
  </si>
  <si>
    <t>SENECA</t>
  </si>
  <si>
    <t>66538</t>
  </si>
  <si>
    <t>67301</t>
  </si>
  <si>
    <t>64111</t>
  </si>
  <si>
    <t>66221</t>
  </si>
  <si>
    <t>66046</t>
  </si>
  <si>
    <t>EUREKA</t>
  </si>
  <si>
    <t>RANSOM</t>
  </si>
  <si>
    <t>67572</t>
  </si>
  <si>
    <t>CUNNINGHAM</t>
  </si>
  <si>
    <t>67035</t>
  </si>
  <si>
    <t>FRONTENAC</t>
  </si>
  <si>
    <t>66763</t>
  </si>
  <si>
    <t>NE</t>
  </si>
  <si>
    <t>LINCOLN</t>
  </si>
  <si>
    <t>PRETTY PRAIRIE</t>
  </si>
  <si>
    <t>67570</t>
  </si>
  <si>
    <t>MONTEZUMA</t>
  </si>
  <si>
    <t>OVERBROOK</t>
  </si>
  <si>
    <t>66524</t>
  </si>
  <si>
    <t>2564</t>
  </si>
  <si>
    <t>. ALDERSGATE VILLAG</t>
  </si>
  <si>
    <t>7220 SW ASBURY DR</t>
  </si>
  <si>
    <t>25-FEB-15</t>
  </si>
  <si>
    <t>1514</t>
  </si>
  <si>
    <t>MULVANE</t>
  </si>
  <si>
    <t>67110</t>
  </si>
  <si>
    <t>JUNCTION CITY</t>
  </si>
  <si>
    <t>66441</t>
  </si>
  <si>
    <t>LOUISBURG</t>
  </si>
  <si>
    <t>66053</t>
  </si>
  <si>
    <t>MANKATO</t>
  </si>
  <si>
    <t>66956</t>
  </si>
  <si>
    <t>LARNED</t>
  </si>
  <si>
    <t>67550</t>
  </si>
  <si>
    <t>ELLINWOOD</t>
  </si>
  <si>
    <t>67526</t>
  </si>
  <si>
    <t>PAOLA</t>
  </si>
  <si>
    <t>66071</t>
  </si>
  <si>
    <t>66047</t>
  </si>
  <si>
    <t>10-JUN-15</t>
  </si>
  <si>
    <t>BELLEVILLE</t>
  </si>
  <si>
    <t>66935</t>
  </si>
  <si>
    <t>GREAT BEND</t>
  </si>
  <si>
    <t>67530</t>
  </si>
  <si>
    <t>67209</t>
  </si>
  <si>
    <t>HOLTON</t>
  </si>
  <si>
    <t>66436</t>
  </si>
  <si>
    <t>MARYSVILLE</t>
  </si>
  <si>
    <t>66508</t>
  </si>
  <si>
    <t>COLUMBUS</t>
  </si>
  <si>
    <t>66725</t>
  </si>
  <si>
    <t>ARKANSAS CITY</t>
  </si>
  <si>
    <t>67005</t>
  </si>
  <si>
    <t>CONCORDIA</t>
  </si>
  <si>
    <t>66901</t>
  </si>
  <si>
    <t>1633</t>
  </si>
  <si>
    <t>DOUGLASS</t>
  </si>
  <si>
    <t>67039</t>
  </si>
  <si>
    <t>1637</t>
  </si>
  <si>
    <t>GIRARD</t>
  </si>
  <si>
    <t>66743</t>
  </si>
  <si>
    <t>MOUNDRIDGE</t>
  </si>
  <si>
    <t>67107</t>
  </si>
  <si>
    <t>WATHENA</t>
  </si>
  <si>
    <t>66090</t>
  </si>
  <si>
    <t>OTTAWA</t>
  </si>
  <si>
    <t>66067</t>
  </si>
  <si>
    <t>TULSA</t>
  </si>
  <si>
    <t>HILLSBORO</t>
  </si>
  <si>
    <t>67063</t>
  </si>
  <si>
    <t>3154</t>
  </si>
  <si>
    <t>HERINGTON</t>
  </si>
  <si>
    <t>67449</t>
  </si>
  <si>
    <t>1786</t>
  </si>
  <si>
    <t>1218 KANSAS</t>
  </si>
  <si>
    <t>DOWNS</t>
  </si>
  <si>
    <t>67437</t>
  </si>
  <si>
    <t>1404</t>
  </si>
  <si>
    <t>MEDICINE LODGE</t>
  </si>
  <si>
    <t>67104</t>
  </si>
  <si>
    <t>KANSAS AMERIGROUP</t>
  </si>
  <si>
    <t>9225 INDIAN CREEK PARKWAY</t>
  </si>
  <si>
    <t>BUILDING 32, SUITE 400</t>
  </si>
  <si>
    <t>ULYSSES</t>
  </si>
  <si>
    <t>67880</t>
  </si>
  <si>
    <t>1244</t>
  </si>
  <si>
    <t>GOODLAND</t>
  </si>
  <si>
    <t>67735</t>
  </si>
  <si>
    <t>06-MAY-15</t>
  </si>
  <si>
    <t>CLAY CENTER</t>
  </si>
  <si>
    <t>67432</t>
  </si>
  <si>
    <t>BELOIT</t>
  </si>
  <si>
    <t>67420</t>
  </si>
  <si>
    <t>OSKALOOSA</t>
  </si>
  <si>
    <t>66066</t>
  </si>
  <si>
    <t>MCPHERSON</t>
  </si>
  <si>
    <t>67460</t>
  </si>
  <si>
    <t>1662</t>
  </si>
  <si>
    <t>LINDSBORG</t>
  </si>
  <si>
    <t>67456</t>
  </si>
  <si>
    <t>18-NOV-14</t>
  </si>
  <si>
    <t>66006</t>
  </si>
  <si>
    <t>MN</t>
  </si>
  <si>
    <t>TONGANOXIE</t>
  </si>
  <si>
    <t>66086</t>
  </si>
  <si>
    <t>3751</t>
  </si>
  <si>
    <t>67455</t>
  </si>
  <si>
    <t>LANSING</t>
  </si>
  <si>
    <t>66043</t>
  </si>
  <si>
    <t>3123</t>
  </si>
  <si>
    <t>SPRING HILL</t>
  </si>
  <si>
    <t>66083</t>
  </si>
  <si>
    <t>ARMA</t>
  </si>
  <si>
    <t>66712</t>
  </si>
  <si>
    <t>HUGOTON</t>
  </si>
  <si>
    <t>67951</t>
  </si>
  <si>
    <t>CLO</t>
  </si>
  <si>
    <t>HORTON</t>
  </si>
  <si>
    <t>66439</t>
  </si>
  <si>
    <t>BUHLER</t>
  </si>
  <si>
    <t>67522</t>
  </si>
  <si>
    <t>1021</t>
  </si>
  <si>
    <t>STOCKTON</t>
  </si>
  <si>
    <t>67669</t>
  </si>
  <si>
    <t>WELLINGTON</t>
  </si>
  <si>
    <t>67152</t>
  </si>
  <si>
    <t>67228</t>
  </si>
  <si>
    <t>08-APR-15</t>
  </si>
  <si>
    <t>2401 SW 6TH AVE</t>
  </si>
  <si>
    <t>7855476813 ANGIE SAVAGE</t>
  </si>
  <si>
    <t>206 S GRAND AVE</t>
  </si>
  <si>
    <t>SAINT MARYS</t>
  </si>
  <si>
    <t>66536</t>
  </si>
  <si>
    <t>19-MAR-15</t>
  </si>
  <si>
    <t>66609</t>
  </si>
  <si>
    <t>NORTON</t>
  </si>
  <si>
    <t>67654</t>
  </si>
  <si>
    <t>NESS CITY</t>
  </si>
  <si>
    <t>67560</t>
  </si>
  <si>
    <t>3332</t>
  </si>
  <si>
    <t>MINNEOLA</t>
  </si>
  <si>
    <t>67865</t>
  </si>
  <si>
    <t>WAMEGO</t>
  </si>
  <si>
    <t>66547</t>
  </si>
  <si>
    <t>WASHINGTON</t>
  </si>
  <si>
    <t>66968</t>
  </si>
  <si>
    <t>BAXTER SPRINGS</t>
  </si>
  <si>
    <t>66713</t>
  </si>
  <si>
    <t>OSBORNE</t>
  </si>
  <si>
    <t>67473</t>
  </si>
  <si>
    <t>SATANTA</t>
  </si>
  <si>
    <t>67870</t>
  </si>
  <si>
    <t>FA</t>
  </si>
  <si>
    <t>WK</t>
  </si>
  <si>
    <t>09-MAR-15</t>
  </si>
  <si>
    <t>20-MAR-15</t>
  </si>
  <si>
    <t>JETMORE</t>
  </si>
  <si>
    <t>67854</t>
  </si>
  <si>
    <t>6416 LONG AVE</t>
  </si>
  <si>
    <t>SYRACUSE</t>
  </si>
  <si>
    <t>67878</t>
  </si>
  <si>
    <t>PO BOX 310</t>
  </si>
  <si>
    <t>0310</t>
  </si>
  <si>
    <t>OAKLEY</t>
  </si>
  <si>
    <t>67748</t>
  </si>
  <si>
    <t>1639</t>
  </si>
  <si>
    <t>GALENA</t>
  </si>
  <si>
    <t>66739</t>
  </si>
  <si>
    <t>HESSTON</t>
  </si>
  <si>
    <t>67062</t>
  </si>
  <si>
    <t>2515 SW WANAMAKER RD</t>
  </si>
  <si>
    <t>8120</t>
  </si>
  <si>
    <t>2026</t>
  </si>
  <si>
    <t>MARION</t>
  </si>
  <si>
    <t>66861</t>
  </si>
  <si>
    <t>PO BOX 38</t>
  </si>
  <si>
    <t>CIMARRON</t>
  </si>
  <si>
    <t>67835</t>
  </si>
  <si>
    <t>0038</t>
  </si>
  <si>
    <t>JOHNSON</t>
  </si>
  <si>
    <t>67855</t>
  </si>
  <si>
    <t>3330</t>
  </si>
  <si>
    <t>PO BOX 3330</t>
  </si>
  <si>
    <t>NORTONVILLE</t>
  </si>
  <si>
    <t>66060</t>
  </si>
  <si>
    <t>02-JUN-15</t>
  </si>
  <si>
    <t>30-JAN-15</t>
  </si>
  <si>
    <t>SAINT PAUL</t>
  </si>
  <si>
    <t>66771</t>
  </si>
  <si>
    <t>14150 W 113TH ST</t>
  </si>
  <si>
    <t>4819</t>
  </si>
  <si>
    <t>15145 S KEELER</t>
  </si>
  <si>
    <t>SMITH CENTER</t>
  </si>
  <si>
    <t>66967</t>
  </si>
  <si>
    <t>2256</t>
  </si>
  <si>
    <t>UNIVERSITY OF KS HOSPITAL</t>
  </si>
  <si>
    <t>PROTECTION</t>
  </si>
  <si>
    <t>67127</t>
  </si>
  <si>
    <t>1614</t>
  </si>
  <si>
    <t>PLAINVILLE</t>
  </si>
  <si>
    <t>67663</t>
  </si>
  <si>
    <t>1406</t>
  </si>
  <si>
    <t>67548</t>
  </si>
  <si>
    <t>1930</t>
  </si>
  <si>
    <t>PHILLIPSBURG</t>
  </si>
  <si>
    <t>67661</t>
  </si>
  <si>
    <t>ONAGA</t>
  </si>
  <si>
    <t>COUNCIL GROVE</t>
  </si>
  <si>
    <t>66846</t>
  </si>
  <si>
    <t>4619</t>
  </si>
  <si>
    <t>INMAN</t>
  </si>
  <si>
    <t>67546</t>
  </si>
  <si>
    <t>22-DEC-14</t>
  </si>
  <si>
    <t>SUITE B</t>
  </si>
  <si>
    <t>13-JAN-15</t>
  </si>
  <si>
    <t>ELLSWORTH</t>
  </si>
  <si>
    <t>67439</t>
  </si>
  <si>
    <t>2918</t>
  </si>
  <si>
    <t>5808 W 110TH ST</t>
  </si>
  <si>
    <t>3012</t>
  </si>
  <si>
    <t>1381</t>
  </si>
  <si>
    <t>09-FEB-15</t>
  </si>
  <si>
    <t>BLUE RAPIDS</t>
  </si>
  <si>
    <t>66411</t>
  </si>
  <si>
    <t>MINNEAPOLIS</t>
  </si>
  <si>
    <t>67467</t>
  </si>
  <si>
    <t>LUTZ</t>
  </si>
  <si>
    <t>33549</t>
  </si>
  <si>
    <t>HALSTEAD</t>
  </si>
  <si>
    <t>67056</t>
  </si>
  <si>
    <t>ALMA</t>
  </si>
  <si>
    <t>66401</t>
  </si>
  <si>
    <t>SAINT FRANCIS</t>
  </si>
  <si>
    <t>67756</t>
  </si>
  <si>
    <t>1 MOUNT CARMAL WAY</t>
  </si>
  <si>
    <t>SEDAN</t>
  </si>
  <si>
    <t>67361</t>
  </si>
  <si>
    <t>LEOTI</t>
  </si>
  <si>
    <t>67861</t>
  </si>
  <si>
    <t>03-APR-14</t>
  </si>
  <si>
    <t>WESTMORELAND</t>
  </si>
  <si>
    <t>66549</t>
  </si>
  <si>
    <t>2515 SW WANAMAKER</t>
  </si>
  <si>
    <t>CLEARWATER</t>
  </si>
  <si>
    <t>67026</t>
  </si>
  <si>
    <t>ATWOOD</t>
  </si>
  <si>
    <t>67730</t>
  </si>
  <si>
    <t>3065</t>
  </si>
  <si>
    <t>CLYDE</t>
  </si>
  <si>
    <t>66938</t>
  </si>
  <si>
    <t>GODDARD</t>
  </si>
  <si>
    <t>67052</t>
  </si>
  <si>
    <t>27-FEB-14</t>
  </si>
  <si>
    <t>5541</t>
  </si>
  <si>
    <t>8001</t>
  </si>
  <si>
    <t>BUCKLIN</t>
  </si>
  <si>
    <t>67834</t>
  </si>
  <si>
    <t>ROSE HILL</t>
  </si>
  <si>
    <t>67133</t>
  </si>
  <si>
    <t>10-SEP-13</t>
  </si>
  <si>
    <t>1183</t>
  </si>
  <si>
    <t>MARQUETTE</t>
  </si>
  <si>
    <t>67464</t>
  </si>
  <si>
    <t>2117</t>
  </si>
  <si>
    <t>MEADE</t>
  </si>
  <si>
    <t>67864</t>
  </si>
  <si>
    <t>6505 W 103RD ST</t>
  </si>
  <si>
    <t>67505</t>
  </si>
  <si>
    <t>4105</t>
  </si>
  <si>
    <t>HILL CITY</t>
  </si>
  <si>
    <t>67642</t>
  </si>
  <si>
    <t>HAVILAND</t>
  </si>
  <si>
    <t>67059</t>
  </si>
  <si>
    <t>1602</t>
  </si>
  <si>
    <t>5010</t>
  </si>
  <si>
    <t>4003</t>
  </si>
  <si>
    <t>66845</t>
  </si>
  <si>
    <t>HOWARD</t>
  </si>
  <si>
    <t>67349</t>
  </si>
  <si>
    <t>1007 JOHNSTOWN AVE</t>
  </si>
  <si>
    <t>WAKEENEY</t>
  </si>
  <si>
    <t>67672</t>
  </si>
  <si>
    <t>66080</t>
  </si>
  <si>
    <t>SEDGWICK</t>
  </si>
  <si>
    <t>67135</t>
  </si>
  <si>
    <t>PO BOX 248</t>
  </si>
  <si>
    <t>0248</t>
  </si>
  <si>
    <t>09-MAY-15</t>
  </si>
  <si>
    <t>9424</t>
  </si>
  <si>
    <t>929 N ST FRANCIS ST</t>
  </si>
  <si>
    <t>KIOWA</t>
  </si>
  <si>
    <t>67070</t>
  </si>
  <si>
    <t>SCOTT CITY</t>
  </si>
  <si>
    <t>67871</t>
  </si>
  <si>
    <t>5127</t>
  </si>
  <si>
    <t>PO BOX 148</t>
  </si>
  <si>
    <t>0148</t>
  </si>
  <si>
    <t>9673</t>
  </si>
  <si>
    <t>HOXIE</t>
  </si>
  <si>
    <t>67740</t>
  </si>
  <si>
    <t>PO BOX 14395</t>
  </si>
  <si>
    <t>9618</t>
  </si>
  <si>
    <t>WHITEWATER</t>
  </si>
  <si>
    <t>67154</t>
  </si>
  <si>
    <t>1236</t>
  </si>
  <si>
    <t>4206</t>
  </si>
  <si>
    <t>11-DEC-14</t>
  </si>
  <si>
    <t>2000</t>
  </si>
  <si>
    <t>STERLING</t>
  </si>
  <si>
    <t>67579</t>
  </si>
  <si>
    <t>LEONARDVILLE</t>
  </si>
  <si>
    <t>66449</t>
  </si>
  <si>
    <t>FOWLER</t>
  </si>
  <si>
    <t>67844</t>
  </si>
  <si>
    <t>3003</t>
  </si>
  <si>
    <t>KU MEDICAL CENTER</t>
  </si>
  <si>
    <t>ESKRIDGE</t>
  </si>
  <si>
    <t>66423</t>
  </si>
  <si>
    <t>1441 OREGON ST</t>
  </si>
  <si>
    <t>SABETHA MANOR</t>
  </si>
  <si>
    <t>OSWEGO</t>
  </si>
  <si>
    <t>67356</t>
  </si>
  <si>
    <t>HIGHLAND</t>
  </si>
  <si>
    <t>66035</t>
  </si>
  <si>
    <t>ENTERPRISE</t>
  </si>
  <si>
    <t>67441</t>
  </si>
  <si>
    <t>2746</t>
  </si>
  <si>
    <t>14-MAY-14</t>
  </si>
  <si>
    <t>CHILDREN'S MERCY</t>
  </si>
  <si>
    <t>66285</t>
  </si>
  <si>
    <t>LITTLE RIVER</t>
  </si>
  <si>
    <t>67457</t>
  </si>
  <si>
    <t>COLDWATER</t>
  </si>
  <si>
    <t>67029</t>
  </si>
  <si>
    <t>67045</t>
  </si>
  <si>
    <t>BEL AIRE</t>
  </si>
  <si>
    <t>7011</t>
  </si>
  <si>
    <t>25-JUN-14</t>
  </si>
  <si>
    <t>GOESSEL</t>
  </si>
  <si>
    <t>67053</t>
  </si>
  <si>
    <t>SHARON SPRINGS</t>
  </si>
  <si>
    <t>67758</t>
  </si>
  <si>
    <t>DIGHTON</t>
  </si>
  <si>
    <t>67839</t>
  </si>
  <si>
    <t>QUINTER</t>
  </si>
  <si>
    <t>67752</t>
  </si>
  <si>
    <t>NEOSHO RAPIDS</t>
  </si>
  <si>
    <t>66864</t>
  </si>
  <si>
    <t>PO BOX 487</t>
  </si>
  <si>
    <t>ASHLAND</t>
  </si>
  <si>
    <t>67831</t>
  </si>
  <si>
    <t>STAFFORD</t>
  </si>
  <si>
    <t>67578</t>
  </si>
  <si>
    <t>2306</t>
  </si>
  <si>
    <t>6515 W 103RD ST</t>
  </si>
  <si>
    <t>1728</t>
  </si>
  <si>
    <t>LINN</t>
  </si>
  <si>
    <t>66953</t>
  </si>
  <si>
    <t>HARTFORD</t>
  </si>
  <si>
    <t>66854</t>
  </si>
  <si>
    <t>1239</t>
  </si>
  <si>
    <t>07-JAN-15</t>
  </si>
  <si>
    <t>3044</t>
  </si>
  <si>
    <t>WAKEFIELD</t>
  </si>
  <si>
    <t>67487</t>
  </si>
  <si>
    <t>100 LAKEMARY DR</t>
  </si>
  <si>
    <t>1855</t>
  </si>
  <si>
    <t>PO BOX 249</t>
  </si>
  <si>
    <t>0249</t>
  </si>
  <si>
    <t>08-AUG-14</t>
  </si>
  <si>
    <t>CHENEY</t>
  </si>
  <si>
    <t>67025</t>
  </si>
  <si>
    <t>05-DEC-14</t>
  </si>
  <si>
    <t>HANOVER</t>
  </si>
  <si>
    <t>24-OCT-13</t>
  </si>
  <si>
    <t>10315 JOHNSON DR</t>
  </si>
  <si>
    <t>331 SW OAKLEY AVE</t>
  </si>
  <si>
    <t>LAKEMARY CENTER</t>
  </si>
  <si>
    <t>KENSINGTON</t>
  </si>
  <si>
    <t>66951</t>
  </si>
  <si>
    <t>700 W 7TH</t>
  </si>
  <si>
    <t>19-NOV-13</t>
  </si>
  <si>
    <t>1607</t>
  </si>
  <si>
    <t>EASTON</t>
  </si>
  <si>
    <t>66020</t>
  </si>
  <si>
    <t>OMAHA</t>
  </si>
  <si>
    <t>1501 S HOLLY DR</t>
  </si>
  <si>
    <t>6603</t>
  </si>
  <si>
    <t>2253</t>
  </si>
  <si>
    <t>SALEM HOME</t>
  </si>
  <si>
    <t>PO BOX 937</t>
  </si>
  <si>
    <t>ATTICA</t>
  </si>
  <si>
    <t>67009</t>
  </si>
  <si>
    <t>3602</t>
  </si>
  <si>
    <t>4300 BRENNER DR</t>
  </si>
  <si>
    <t>2113 DELAWARE</t>
  </si>
  <si>
    <t>510 N WALNUT ST</t>
  </si>
  <si>
    <t>5516</t>
  </si>
  <si>
    <t>8100</t>
  </si>
  <si>
    <t>WESLEY MEDICAL CENTER</t>
  </si>
  <si>
    <t>550 N HILLSIDE</t>
  </si>
  <si>
    <t>550 N HILLSIDE ST</t>
  </si>
  <si>
    <t>2133</t>
  </si>
  <si>
    <t>MANOR CARE</t>
  </si>
  <si>
    <t>2515 SW WANAMAKER ROAD</t>
  </si>
  <si>
    <t>5211 W 103RD ST</t>
  </si>
  <si>
    <t>MCPHERSON HEALTH AND REHAB</t>
  </si>
  <si>
    <t>1601 N MAIN</t>
  </si>
  <si>
    <t>1301 KS HWY 264</t>
  </si>
  <si>
    <t>1179</t>
  </si>
  <si>
    <t>5500 W 123RD ST</t>
  </si>
  <si>
    <t>3193</t>
  </si>
  <si>
    <t>01-MAY-14</t>
  </si>
  <si>
    <t>2800 WILLOW GROVE RD</t>
  </si>
  <si>
    <t>15145 S KEELER ST</t>
  </si>
  <si>
    <t>Psychiatric Residential Treatment Facility (PRTF)</t>
  </si>
  <si>
    <t>CONWAY SPRINGS</t>
  </si>
  <si>
    <t>67031</t>
  </si>
  <si>
    <t>07-APR-14</t>
  </si>
  <si>
    <t>7545</t>
  </si>
  <si>
    <t>620 2ND AVE</t>
  </si>
  <si>
    <t>21-JUN-15</t>
  </si>
  <si>
    <t>FINANCIAL COUNSELORS</t>
  </si>
  <si>
    <t>MARILLAC CHILDREN'S PSYCH</t>
  </si>
  <si>
    <t>8000 WEST 127TH STREET</t>
  </si>
  <si>
    <t>. CHILDRENS MERCY</t>
  </si>
  <si>
    <t>General Hospital</t>
  </si>
  <si>
    <t>KANSAS CHRISTIAN HOME</t>
  </si>
  <si>
    <t>1035 SE 3RD</t>
  </si>
  <si>
    <t>3904</t>
  </si>
  <si>
    <t>1415</t>
  </si>
  <si>
    <t>1104</t>
  </si>
  <si>
    <t>COTTONWOOD FALLS</t>
  </si>
  <si>
    <t>2113 DELAWARE ST</t>
  </si>
  <si>
    <t>07-MAR-14</t>
  </si>
  <si>
    <t>MOUNT HOPE</t>
  </si>
  <si>
    <t>67108</t>
  </si>
  <si>
    <t>534 S KANSAS AVE</t>
  </si>
  <si>
    <t>3451</t>
  </si>
  <si>
    <t>18-DEC-14</t>
  </si>
  <si>
    <t xml:space="preserve">COMMUNITY LIVING OPPORTUNITIES </t>
  </si>
  <si>
    <t>4395</t>
  </si>
  <si>
    <t>ICF/MR</t>
  </si>
  <si>
    <t>OPPORTUNITY COMMUNITY LIVING</t>
  </si>
  <si>
    <t>3149</t>
  </si>
  <si>
    <t>2302</t>
  </si>
  <si>
    <t>AMERIGROUP</t>
  </si>
  <si>
    <t>LAKEVIEW VILLAGE</t>
  </si>
  <si>
    <t>26-FEB-14</t>
  </si>
  <si>
    <t>302 N BOTKIN</t>
  </si>
  <si>
    <t>ATTICA LONG TERM CARE</t>
  </si>
  <si>
    <t>MORTON COUNTY HOSPITAL LTCU</t>
  </si>
  <si>
    <t>1564</t>
  </si>
  <si>
    <t>2626 WESLEYAN DR</t>
  </si>
  <si>
    <t>GLASCO</t>
  </si>
  <si>
    <t>67445</t>
  </si>
  <si>
    <t>FLORENCE CRITTENTON CENTER</t>
  </si>
  <si>
    <t>2649 SW ARROWHEAD RD</t>
  </si>
  <si>
    <t>FLORENCE CRITTENTON SERVIC</t>
  </si>
  <si>
    <t>9704</t>
  </si>
  <si>
    <t>20705 W 151ST ST</t>
  </si>
  <si>
    <t>1604</t>
  </si>
  <si>
    <t>4347</t>
  </si>
  <si>
    <t>2028</t>
  </si>
  <si>
    <t>1851</t>
  </si>
  <si>
    <t>ST. FRANCIS</t>
  </si>
  <si>
    <t>2220 CANTERBURY DR</t>
  </si>
  <si>
    <t>3202</t>
  </si>
  <si>
    <t>RICHMOND HEALTHCARE</t>
  </si>
  <si>
    <t>/GLC STAFF DEB ROTH</t>
  </si>
  <si>
    <t>611 31ST ST</t>
  </si>
  <si>
    <t>WILSON</t>
  </si>
  <si>
    <t>67490</t>
  </si>
  <si>
    <t>8580</t>
  </si>
  <si>
    <t>3607</t>
  </si>
  <si>
    <t>12100 W 109TH ST</t>
  </si>
  <si>
    <t>FAITH DILLON, CASE MGR</t>
  </si>
  <si>
    <t>510 W 7TH ST</t>
  </si>
  <si>
    <t>WOODHAVEN CARE CENTER</t>
  </si>
  <si>
    <t>9743</t>
  </si>
  <si>
    <t>66945</t>
  </si>
  <si>
    <t>CLO ATTN: DOROTHY LIND</t>
  </si>
  <si>
    <t>OTTAWA RETIREMENT VILLAGE</t>
  </si>
  <si>
    <t>VILLAGE MANOR</t>
  </si>
  <si>
    <t>220 W 2ND ST</t>
  </si>
  <si>
    <t>505 N MAIN ST</t>
  </si>
  <si>
    <t>LAKESIDE TERRACE</t>
  </si>
  <si>
    <t>1100 HARRISON ST</t>
  </si>
  <si>
    <t>407 N LOCUST ST</t>
  </si>
  <si>
    <t>201 E FLAMING DR</t>
  </si>
  <si>
    <t>615 PRICE AVE</t>
  </si>
  <si>
    <t>P O BOX 831 FS MANOR</t>
  </si>
  <si>
    <t>2113</t>
  </si>
  <si>
    <t>CENTRALIA</t>
  </si>
  <si>
    <t>66415</t>
  </si>
  <si>
    <t>WINDSOR ESTATES</t>
  </si>
  <si>
    <t>623 S 3RD</t>
  </si>
  <si>
    <t>PATHWAY FAMILY SERVICE</t>
  </si>
  <si>
    <t>4101 SW MARTIN DR. STE B</t>
  </si>
  <si>
    <t>PATHWAY FAMILY SERVICES</t>
  </si>
  <si>
    <t>4101 SW MARTIN DR</t>
  </si>
  <si>
    <t>4101 SW MARTIN DR,</t>
  </si>
  <si>
    <t>4104-B SW MARTIN DR</t>
  </si>
  <si>
    <t>PATHWAYS FAMILY SERVICES</t>
  </si>
  <si>
    <t>200 MAIN ST</t>
  </si>
  <si>
    <t>4707</t>
  </si>
  <si>
    <t>FORT DODGE</t>
  </si>
  <si>
    <t>67843</t>
  </si>
  <si>
    <t>8817</t>
  </si>
  <si>
    <t>1701 E 23RD AVE</t>
  </si>
  <si>
    <t>412 WALNUT PO BOX 346</t>
  </si>
  <si>
    <t>WINCHESTER</t>
  </si>
  <si>
    <t>66097</t>
  </si>
  <si>
    <t>8133</t>
  </si>
  <si>
    <t>200 WILLOW RD</t>
  </si>
  <si>
    <t>SHAWNEE GARDENS-ADMIN</t>
  </si>
  <si>
    <t>6416 LONG</t>
  </si>
  <si>
    <t>3725</t>
  </si>
  <si>
    <t>405 GRAND AVE</t>
  </si>
  <si>
    <t>GOOD SAMARITAN SOCIETY - ST FRANCIS</t>
  </si>
  <si>
    <t>820 S DENNISON</t>
  </si>
  <si>
    <t>PRESCOTT</t>
  </si>
  <si>
    <t>66767</t>
  </si>
  <si>
    <t>915 MCNAIR</t>
  </si>
  <si>
    <t>5109</t>
  </si>
  <si>
    <t>2096</t>
  </si>
  <si>
    <t>2154</t>
  </si>
  <si>
    <t>849 E WASHINGTON</t>
  </si>
  <si>
    <t>HOWARD TWILIGHT MANOR</t>
  </si>
  <si>
    <t>4910</t>
  </si>
  <si>
    <t>3854</t>
  </si>
  <si>
    <t>DESERET HEALTH AND REHAB AT OSWEGO LLC</t>
  </si>
  <si>
    <t>1104 OHIO ST</t>
  </si>
  <si>
    <t>DESERET HEALTH AND REHAB AT YATES CENTER LLC</t>
  </si>
  <si>
    <t>801 S FRY</t>
  </si>
  <si>
    <t>VALLEY HEALTH CARE</t>
  </si>
  <si>
    <t>1100 N 16TH ST</t>
  </si>
  <si>
    <t>2400 SW URISH RD</t>
  </si>
  <si>
    <t>HERITAGE HEALTH CARE CENTER</t>
  </si>
  <si>
    <t>1630 W 2ND ST</t>
  </si>
  <si>
    <t>402 S AVENUE</t>
  </si>
  <si>
    <t>HIGHLAND HEALTHCARE</t>
  </si>
  <si>
    <t>402 SOUTH AVE.</t>
  </si>
  <si>
    <t>PAM GIBSON</t>
  </si>
  <si>
    <t>340 E SOUTH ST</t>
  </si>
  <si>
    <t>UNITED HEALTHCARE</t>
  </si>
  <si>
    <t>10895 GRANDVIEW DRIVE</t>
  </si>
  <si>
    <t>BLDG, 24, SUITE 200</t>
  </si>
  <si>
    <t>AMBER HELMAN</t>
  </si>
  <si>
    <t>530 W. 14TH</t>
  </si>
  <si>
    <t>8740</t>
  </si>
  <si>
    <t>KIDS TLC</t>
  </si>
  <si>
    <t>480 SOUTH ROGERS ROAD</t>
  </si>
  <si>
    <t>PROTECTION VALLEY MANOR</t>
  </si>
  <si>
    <t>ALETHA HERTEL</t>
  </si>
  <si>
    <t>1313 E 18TH</t>
  </si>
  <si>
    <t>BRIGHTON PLACE NORTH</t>
  </si>
  <si>
    <t>ALMA MANOR</t>
  </si>
  <si>
    <t>KERRI HOLTHAUS</t>
  </si>
  <si>
    <t>3107 SW 21ST ST</t>
  </si>
  <si>
    <t>1640</t>
  </si>
  <si>
    <t>KIDSTLC INC</t>
  </si>
  <si>
    <t>480 S ROGERS RD</t>
  </si>
  <si>
    <t>480 SOUTH RODGERS ROAD</t>
  </si>
  <si>
    <t>PO BOX 1209</t>
  </si>
  <si>
    <t>PROVIDENCE PLACE</t>
  </si>
  <si>
    <t>8325 LENEXA DR</t>
  </si>
  <si>
    <t>ST MARYS</t>
  </si>
  <si>
    <t>DIVERSICARE OF HAYSVILLE</t>
  </si>
  <si>
    <t>2025 LITTLE KITTEN AVE</t>
  </si>
  <si>
    <t>4300 BRENNER DRIVE</t>
  </si>
  <si>
    <t>AMERIGROUP KANSAS</t>
  </si>
  <si>
    <t>9225 IND CRK PRKWY BDG 32</t>
  </si>
  <si>
    <t>C/O KANSAS NEURO INST</t>
  </si>
  <si>
    <t>3245</t>
  </si>
  <si>
    <t>State Hospital-Developmental Disabled</t>
  </si>
  <si>
    <t>1071 MAIN ST</t>
  </si>
  <si>
    <t>1865</t>
  </si>
  <si>
    <t>215 N LAMAR AVE</t>
  </si>
  <si>
    <t>200 S MAIN ST</t>
  </si>
  <si>
    <t>6140</t>
  </si>
  <si>
    <t>5343</t>
  </si>
  <si>
    <t>KIDS TLC KIDS TLC</t>
  </si>
  <si>
    <t>27-JAN-14</t>
  </si>
  <si>
    <t>COUNTRYSIDE HEALTH CENTER</t>
  </si>
  <si>
    <t>1526</t>
  </si>
  <si>
    <t>THE KNI</t>
  </si>
  <si>
    <t>3107 SW 21ST STREET</t>
  </si>
  <si>
    <t>KERRI KNI HOLTHAUS</t>
  </si>
  <si>
    <t>3107 SW 21ST</t>
  </si>
  <si>
    <t>HOLTHAUS KNI-KERRI</t>
  </si>
  <si>
    <t>0009</t>
  </si>
  <si>
    <t>535 S FREEBORN</t>
  </si>
  <si>
    <t>8080</t>
  </si>
  <si>
    <t>PRTF KVC</t>
  </si>
  <si>
    <t>HOSPTIAL KVC WHEATLAND</t>
  </si>
  <si>
    <t>205 E 7TH ST</t>
  </si>
  <si>
    <t>2932</t>
  </si>
  <si>
    <t>CENTER LAKE MARY</t>
  </si>
  <si>
    <t>CENTER LAKEMARY</t>
  </si>
  <si>
    <t>3220</t>
  </si>
  <si>
    <t>MEDICALODGE LEAVENWORTH</t>
  </si>
  <si>
    <t>ATTN: CATHY BIAS</t>
  </si>
  <si>
    <t>MEDICALODGES LEAVENWORTH</t>
  </si>
  <si>
    <t>1503 WEST OHIO STREET</t>
  </si>
  <si>
    <t>2920</t>
  </si>
  <si>
    <t>COMMUNITY LIVING</t>
  </si>
  <si>
    <t>ST LUKE LIVING CENTER</t>
  </si>
  <si>
    <t>STANTON COUNTY HEALTH CARE FACILITY LTCU</t>
  </si>
  <si>
    <t>PO BOX 779</t>
  </si>
  <si>
    <t>BETHESDA LUTHERAN COMMUNITIES INC</t>
  </si>
  <si>
    <t>14150 W 113TH</t>
  </si>
  <si>
    <t>1711 N. 4TH</t>
  </si>
  <si>
    <t>427 W MAIN ST</t>
  </si>
  <si>
    <t>MEADOWBROOK REHAB HOSP</t>
  </si>
  <si>
    <t>MORAN MANOR</t>
  </si>
  <si>
    <t>3940 US HWY 54</t>
  </si>
  <si>
    <t>PRESBYTERIAN MANORS OF MID-AMERICA</t>
  </si>
  <si>
    <t>1711 N 4TH ST</t>
  </si>
  <si>
    <t>MEMORIAL HOSPITAL LTCU (VILLAGE MANOR)</t>
  </si>
  <si>
    <t>705 N BRADY ST</t>
  </si>
  <si>
    <t>TOPEKA MANOR CARE</t>
  </si>
  <si>
    <t>THE MANORCARE</t>
  </si>
  <si>
    <t>PRTF MARILLAC</t>
  </si>
  <si>
    <t>8000 2 127TH ST</t>
  </si>
  <si>
    <t>1600 W 8TH ST</t>
  </si>
  <si>
    <t>9738</t>
  </si>
  <si>
    <t>KANSAS MASONIC HOME</t>
  </si>
  <si>
    <t>23-MAY-14</t>
  </si>
  <si>
    <t>ATTN: MICHELLE CRUIZE</t>
  </si>
  <si>
    <t>JACKSON CNTY MEDICALODGES</t>
  </si>
  <si>
    <t>1121 WEST SEVENTH STREET</t>
  </si>
  <si>
    <t>5808 W 110 STREET</t>
  </si>
  <si>
    <t>1338</t>
  </si>
  <si>
    <t>ALDERSGATE VILLAGE</t>
  </si>
  <si>
    <t>1110 W 11TH</t>
  </si>
  <si>
    <t>224 E CENTRAL</t>
  </si>
  <si>
    <t>VICTORIA FALLS</t>
  </si>
  <si>
    <t>7003</t>
  </si>
  <si>
    <t>BETHESDA LUTHERAN COMM</t>
  </si>
  <si>
    <t>MANOR CARE NURSING HOME</t>
  </si>
  <si>
    <t>201 E FLAMING RD</t>
  </si>
  <si>
    <t>PO BOX 969</t>
  </si>
  <si>
    <t>PAT ADVOCACY OP REGIONAL HOSP</t>
  </si>
  <si>
    <t>Inpatient Acute Care</t>
  </si>
  <si>
    <t>311 E 2ND ST</t>
  </si>
  <si>
    <t>OSAGE NURSING AND REHABILITATION CENTER</t>
  </si>
  <si>
    <t>3910 RAINBOW BLVD</t>
  </si>
  <si>
    <t>LEXINGTON PARK NURSING AND POST ACUTE CENTER</t>
  </si>
  <si>
    <t>1031 SW FLEMING CT</t>
  </si>
  <si>
    <t>614 S MAIN ST</t>
  </si>
  <si>
    <t>PLEASANT VALLEY MANOR</t>
  </si>
  <si>
    <t>29-JUL-09</t>
  </si>
  <si>
    <t>KNI REP PAYEE</t>
  </si>
  <si>
    <t>3107 SW 21 ST STREET</t>
  </si>
  <si>
    <t>68104</t>
  </si>
  <si>
    <t>619 S HWY 77</t>
  </si>
  <si>
    <t>3220 SW ALBRIGHT DR</t>
  </si>
  <si>
    <t>630 HOLLIDAY ST</t>
  </si>
  <si>
    <t>4851 HARVARD RD</t>
  </si>
  <si>
    <t>DANA PILKINGTON</t>
  </si>
  <si>
    <t>1220 WWII MEMORIAL DR</t>
  </si>
  <si>
    <t>PIONEER LODGE</t>
  </si>
  <si>
    <t>1301 NE JEFFERSON ST</t>
  </si>
  <si>
    <t>1570 SW WESTPORT DR</t>
  </si>
  <si>
    <t>LIVING PRAIRIE SENIOR</t>
  </si>
  <si>
    <t>1625 S FRANKLIN AVE</t>
  </si>
  <si>
    <t>COMPLEX PRAIRIE SR LIVING</t>
  </si>
  <si>
    <t>Providence Living Center</t>
  </si>
  <si>
    <t>1112 SE REPUBLICAN AVE</t>
  </si>
  <si>
    <t>3628</t>
  </si>
  <si>
    <t>OP NURSING &amp; REHAB</t>
  </si>
  <si>
    <t>ATTN: LINDSEY GORMAN</t>
  </si>
  <si>
    <t>6501 W 75TH ST</t>
  </si>
  <si>
    <t>Head Injury/Rehab</t>
  </si>
  <si>
    <t>MEADOWBROOK REHABILITATION</t>
  </si>
  <si>
    <t>427 WEST MAIN STREET</t>
  </si>
  <si>
    <t>2794</t>
  </si>
  <si>
    <t>7402</t>
  </si>
  <si>
    <t>LEEANN SCHMIDTBERGER</t>
  </si>
  <si>
    <t>1419 N 6TH</t>
  </si>
  <si>
    <t>ATCHISON SENIOR VILLAGE</t>
  </si>
  <si>
    <t>1419 N 6TH ST</t>
  </si>
  <si>
    <t>QUEST SERVICES</t>
  </si>
  <si>
    <t>1019</t>
  </si>
  <si>
    <t>BALDWIN</t>
  </si>
  <si>
    <t>1417 W ASH ST</t>
  </si>
  <si>
    <t>VILLA ST FRANCIS</t>
  </si>
  <si>
    <t>16600 W 126TH</t>
  </si>
  <si>
    <t>PO BOX 9</t>
  </si>
  <si>
    <t>HEALTH PLAN SUNFLOWER STATE</t>
  </si>
  <si>
    <t>8325 LENEXA DR. SUITE 200</t>
  </si>
  <si>
    <t>8325 LENEXA DR.,</t>
  </si>
  <si>
    <t>ROYAL TERRACE</t>
  </si>
  <si>
    <t>0831</t>
  </si>
  <si>
    <t>1104 OHIO</t>
  </si>
  <si>
    <t>OSWEGO HEALTH &amp; REHAB</t>
  </si>
  <si>
    <t>CARE UNITED HEALTH</t>
  </si>
  <si>
    <t>BLDG. 24, SUITE 200</t>
  </si>
  <si>
    <t>BLDG.24,SUITE 200</t>
  </si>
  <si>
    <t>KANSAS VETERANS HOME</t>
  </si>
  <si>
    <t>VIA CHRISTI VILLAGE - HAYS INC</t>
  </si>
  <si>
    <t>2401 CANTERBURY DR</t>
  </si>
  <si>
    <t>CHRISTI VIA</t>
  </si>
  <si>
    <t>929 N FRANCIS ST</t>
  </si>
  <si>
    <t>HOSPITIAL VIA CHRISTI</t>
  </si>
  <si>
    <t>WESLEY MED CENTER</t>
  </si>
  <si>
    <t>PLAZA WEST</t>
  </si>
  <si>
    <t>1570 SW WESTPORT DR.</t>
  </si>
  <si>
    <t>5552</t>
  </si>
  <si>
    <t>PLAZA WEST REGIONAL HEALTH CENTER</t>
  </si>
  <si>
    <t>5015 SW 28TH ST</t>
  </si>
  <si>
    <t>HOME WHEATLAND NURSING</t>
  </si>
  <si>
    <t>LAKEPOINT OF WICHITA</t>
  </si>
  <si>
    <t>1315 N WEST STREET</t>
  </si>
  <si>
    <t>WICHITA CHILDRENS HOME</t>
  </si>
  <si>
    <t>7271 E 37TH ST N</t>
  </si>
  <si>
    <t>811 N 1ST ST</t>
  </si>
  <si>
    <t>402 N SANTA FE</t>
  </si>
  <si>
    <t>HERITAGE HEALTHCARE</t>
  </si>
  <si>
    <t>PARSONS PRESBYTERIAN MANOR</t>
  </si>
  <si>
    <t>3501 DIRR AVE</t>
  </si>
  <si>
    <t>PETERSON HEALTH CARE</t>
  </si>
  <si>
    <t>MEDICALODGES PAOLA</t>
  </si>
  <si>
    <t>501 ASSEMBLY LN</t>
  </si>
  <si>
    <t>HICKORY POINTE CARE &amp; REHABILITATION CENTER</t>
  </si>
  <si>
    <t>700 CHEROKEE</t>
  </si>
  <si>
    <t>ARKANSAS CITY PRESBYTERIAN MANOR</t>
  </si>
  <si>
    <t>GRISELL MEMORIAL HOSPITAL LTCU</t>
  </si>
  <si>
    <t>330 S VERMOND PO BOX 268</t>
  </si>
  <si>
    <t>6700 E 45TH ST N</t>
  </si>
  <si>
    <t>BELAIRE</t>
  </si>
  <si>
    <t>CHAPMAN VALLEY MANOR</t>
  </si>
  <si>
    <t>PO BOX 219 1009 N MARSHALL</t>
  </si>
  <si>
    <t>MAPLE HEIGHTS NURSING &amp; REHABILITATION CENTER</t>
  </si>
  <si>
    <t>302 E IOWA ST</t>
  </si>
  <si>
    <t>GREELEY COUNTY HOSPITAL LTCU</t>
  </si>
  <si>
    <t>506 THIRD PO BOX 338</t>
  </si>
  <si>
    <t xml:space="preserve">Swing Bed </t>
  </si>
  <si>
    <t>ASBURY PARK</t>
  </si>
  <si>
    <t>200 SW 14TH</t>
  </si>
  <si>
    <t>MANORCARE HEALTH SERVICES - TOPEKA</t>
  </si>
  <si>
    <t>MANORCARE HEALTH SERVICES - OVERLAND PARK</t>
  </si>
  <si>
    <t>509 GROVE</t>
  </si>
  <si>
    <t>DIVERSICARE OF LARNED</t>
  </si>
  <si>
    <t>1114 W 11TH ST</t>
  </si>
  <si>
    <t>SHARON LANE HEALTH SERVICES</t>
  </si>
  <si>
    <t>SUMNER COUNTY CARE CENTER LLC</t>
  </si>
  <si>
    <t>LIFE CARE CENTER OF ANDOVER</t>
  </si>
  <si>
    <t>621 W 21ST PO BOX 100</t>
  </si>
  <si>
    <t>DOOLEY CENTER</t>
  </si>
  <si>
    <t>801 SOUTH 8TH STREET</t>
  </si>
  <si>
    <t>440 SE WOODLAND AVE</t>
  </si>
  <si>
    <t>ELMHAVEN WEST NURSING HOME</t>
  </si>
  <si>
    <t>1315 S 15TH</t>
  </si>
  <si>
    <t>PINNACLE RIDGE NURSING &amp; REHAB CENTER</t>
  </si>
  <si>
    <t>PARSONS STATE HOSPITAL &amp; TRAINING CTR (State institution)</t>
  </si>
  <si>
    <t>2601 GABRIEL PO BOX 738</t>
  </si>
  <si>
    <t>WESTVIEW OF DERBY</t>
  </si>
  <si>
    <t>445 N WESTVIEW DR</t>
  </si>
  <si>
    <t>445 N HILLTOP PO BOX 937</t>
  </si>
  <si>
    <t>LOGAN MANOR COMMUNITY HEALTH SERVICES</t>
  </si>
  <si>
    <t>108 S ADAMS PO BOX 308</t>
  </si>
  <si>
    <t>PARKVIEW CARE CENTER</t>
  </si>
  <si>
    <t>LIFE CARE CENTER OF KANSAS CITY</t>
  </si>
  <si>
    <t>530 W 14TH ST</t>
  </si>
  <si>
    <t>COUNTRY CARE INC</t>
  </si>
  <si>
    <t>515 DAWSON</t>
  </si>
  <si>
    <t>VIA CHRISTI HOPE</t>
  </si>
  <si>
    <t>2622 West Central Ave, Ste 101</t>
  </si>
  <si>
    <t>KAW VALLEY CENTER - WHEATLAND</t>
  </si>
  <si>
    <t>COFFEY COUNTY HOSPITAL LTCU</t>
  </si>
  <si>
    <t>128 S PEARSON</t>
  </si>
  <si>
    <t>ROOKS CO SENIOR SERVICES INC DBA REDBUD VILLAGE</t>
  </si>
  <si>
    <t>1000 S WASHINGTON ST</t>
  </si>
  <si>
    <t>TREGO CO-LEMKE MEM HOSPITAL LTCU</t>
  </si>
  <si>
    <t>320 N 13TH ST</t>
  </si>
  <si>
    <t>PRESCOTT COUNTRY VIEW NURSING HOME</t>
  </si>
  <si>
    <t>301 E MILLER ST</t>
  </si>
  <si>
    <t>QUAKER HILL MANOR</t>
  </si>
  <si>
    <t>8675 SE 72ND TER</t>
  </si>
  <si>
    <t>MEDICALODGES COFFEYVILLE</t>
  </si>
  <si>
    <t>720 W 1ST ST</t>
  </si>
  <si>
    <t>COLBY HEALTH AND REHAB</t>
  </si>
  <si>
    <t>105 E COLLEGE DR</t>
  </si>
  <si>
    <t>VILLA ST JOSEPH</t>
  </si>
  <si>
    <t>11901 ROSEWOOD DR</t>
  </si>
  <si>
    <t>MEDICALODGES GIRARD</t>
  </si>
  <si>
    <t>511 N WESTERN AVE</t>
  </si>
  <si>
    <t>MITCHELL COUNTY HOSPITAL HEALTH SYSTEMS LTCU</t>
  </si>
  <si>
    <t>400 W 8TH ST</t>
  </si>
  <si>
    <t>GOOD SAMARITAN SOCIETY - OLATHE</t>
  </si>
  <si>
    <t>MCCRITE PLAZA HEALTH CENTER</t>
  </si>
  <si>
    <t>1610 SW 37TH ST</t>
  </si>
  <si>
    <t>GOOD SAMARITAN SOCIETY- ELLSWORTH VILLAGE</t>
  </si>
  <si>
    <t>1156 HIGHWAY 14</t>
  </si>
  <si>
    <t>TONGANOXIE NURSING CENTER</t>
  </si>
  <si>
    <t>1010 EAST ST #940</t>
  </si>
  <si>
    <t>LOGAN COUNTY MANOR - LTCU</t>
  </si>
  <si>
    <t>SHAWNEE GARDENS HEALTHCARE &amp; REHABILITATION CTR</t>
  </si>
  <si>
    <t>TRINITY NURSING &amp; REHABILITATION CENTER INC</t>
  </si>
  <si>
    <t>9700 W 62ND</t>
  </si>
  <si>
    <t>DIVERSICARE OF SEDGWICK</t>
  </si>
  <si>
    <t>712 N MONROE AVE</t>
  </si>
  <si>
    <t>LOUISBURG HEALTHCARE &amp; REHABILITATION CTR</t>
  </si>
  <si>
    <t>1200 S BROADWAY PO BOX 339</t>
  </si>
  <si>
    <t>ANDBE HOME, INC</t>
  </si>
  <si>
    <t>201 W CRANE ST</t>
  </si>
  <si>
    <t>GOLDEN LIVINGCENTER - EL DORADO</t>
  </si>
  <si>
    <t>900 COUNTRY CLUB LN</t>
  </si>
  <si>
    <t>WESTY COMMUNITY CARE HOME</t>
  </si>
  <si>
    <t>105 N HIGHWAY 99</t>
  </si>
  <si>
    <t>1100 W 15TH ST</t>
  </si>
  <si>
    <t>BETHESDA HOME</t>
  </si>
  <si>
    <t>408 E MAIN PO BOX 37</t>
  </si>
  <si>
    <t>DIVERSICARE OF COUNCIL GROVE</t>
  </si>
  <si>
    <t>400 SUNSET DRIVE</t>
  </si>
  <si>
    <t>GOLDEN HEIGHTS LIVING CENTER</t>
  </si>
  <si>
    <t>101 N PINE ST</t>
  </si>
  <si>
    <t>GOLDEN LIVINGCENTER - EDWARDSVILLE</t>
  </si>
  <si>
    <t>MEADOWBROOK REHABILITATION HOSPITAL</t>
  </si>
  <si>
    <t>427 West Main Street</t>
  </si>
  <si>
    <t>WINFIELD SENIOR LIVING COMMUNITY</t>
  </si>
  <si>
    <t>1320 WHEAT RD</t>
  </si>
  <si>
    <t>SMOKY HILL REHABILITATION CENTER</t>
  </si>
  <si>
    <t>GOOD SAMARITAN SOCIETY - VALLEY VISTA</t>
  </si>
  <si>
    <t>2011 GRANDVIEW DRIVE</t>
  </si>
  <si>
    <t>BETHESDA LUTHERAN COMMUNITIES INC/FAITH VILLAGE #2</t>
  </si>
  <si>
    <t>14175 W 113TH</t>
  </si>
  <si>
    <t>RIVERVIEW ESTATES</t>
  </si>
  <si>
    <t>202 S WASHINGTON ST</t>
  </si>
  <si>
    <t>BETHANY HOME ASSOCIATION</t>
  </si>
  <si>
    <t>321 N CHESTNUT ST</t>
  </si>
  <si>
    <t>KENSINGTON HEALTH AND REHAB</t>
  </si>
  <si>
    <t>613 N MAIN</t>
  </si>
  <si>
    <t>WINDSOR PLACE LLC</t>
  </si>
  <si>
    <t>2921 W 1ST ST</t>
  </si>
  <si>
    <t>BETHEL HEALTH CARE CENTRE</t>
  </si>
  <si>
    <t>3001 IVY DR</t>
  </si>
  <si>
    <t>GOLDEN LIVINGCENTER - SPRINGHILL</t>
  </si>
  <si>
    <t>251 E WILSON AVE</t>
  </si>
  <si>
    <t>MEDICALODGES DOUGLASS</t>
  </si>
  <si>
    <t>MERIDIAN REHAB &amp; HEALTH CARE CENTER</t>
  </si>
  <si>
    <t>1555 N MERIDIAN ST</t>
  </si>
  <si>
    <t>CAMBRIDGE PLACE</t>
  </si>
  <si>
    <t>VALLEY HEALTH CARE CENTER</t>
  </si>
  <si>
    <t>PO BOX 189 400 12TH STREET</t>
  </si>
  <si>
    <t>WELLINGTON HEALTH AND REHAB</t>
  </si>
  <si>
    <t>REGENT PARK REHABILITATION &amp; HEALTHCARE</t>
  </si>
  <si>
    <t>10604 E 13TH STREET</t>
  </si>
  <si>
    <t>LAKEPOINT NURSING CENTER</t>
  </si>
  <si>
    <t>901 LAKEPOINT DR</t>
  </si>
  <si>
    <t>HODGEMAN COUNTY HEALTH CENTER LTCU</t>
  </si>
  <si>
    <t>809 BRAMLEY PO BOX 310</t>
  </si>
  <si>
    <t>GOOD SAMARITAN SOCIETY - MINNEAPOLIS</t>
  </si>
  <si>
    <t>815 N ROTHSAY</t>
  </si>
  <si>
    <t>FOUNTAINVIEW NURSING &amp; REHAB CENTER</t>
  </si>
  <si>
    <t>601 N ROSE HILL RD</t>
  </si>
  <si>
    <t>ABERDEEN VILLAGE</t>
  </si>
  <si>
    <t>17500 WEST 119TH ST</t>
  </si>
  <si>
    <t>GOLDEN LIVINGCENTER - WELLINGTON</t>
  </si>
  <si>
    <t>102 W BOTKIN ST</t>
  </si>
  <si>
    <t>VIA CHRISTI VILLAGE MANHATTAN INC</t>
  </si>
  <si>
    <t>MONTGOMERY PLACE NURSING CENTER</t>
  </si>
  <si>
    <t>614 S 8TH ST</t>
  </si>
  <si>
    <t>HOLIDAY RESORT</t>
  </si>
  <si>
    <t>2700 W 30TH ST</t>
  </si>
  <si>
    <t>VIA CHRISTI VILLAGE MCLEAN INC</t>
  </si>
  <si>
    <t>777 N MCLEAN BLVD</t>
  </si>
  <si>
    <t>SANDSTONE HEIGHTS</t>
  </si>
  <si>
    <t>440 STATE ST BOX 50A</t>
  </si>
  <si>
    <t>GOOD SAMARITAN SOCIETY - HAYS</t>
  </si>
  <si>
    <t>2700 CANAL BLVD</t>
  </si>
  <si>
    <t>LEISURE HOMESTEAD AT ST JOHN</t>
  </si>
  <si>
    <t>ST. JOHN</t>
  </si>
  <si>
    <t>WALLACE COUNTY COMMUNITY CARE CENTER INC</t>
  </si>
  <si>
    <t>608 N KENNEDY</t>
  </si>
  <si>
    <t>PRAIRIE VIEW, INC</t>
  </si>
  <si>
    <t>1901 E. 1ST STREET</t>
  </si>
  <si>
    <t>SMITH COUNTY MEMORIAL HOSPITAL LTCU</t>
  </si>
  <si>
    <t>CHERRYVALE NURSING AND REHABILITATION CENTER</t>
  </si>
  <si>
    <t>1001 W MAIN ST PO BOX 366</t>
  </si>
  <si>
    <t>MANOR OF THE PLAINS</t>
  </si>
  <si>
    <t>200 CAMPUS DR</t>
  </si>
  <si>
    <t>VILLAGE VILLA</t>
  </si>
  <si>
    <t>TOPEKA PRESBYTERIAN MANOR</t>
  </si>
  <si>
    <t>4712 SW 6TH AVE</t>
  </si>
  <si>
    <t>LEXINGTON PARK NURSING &amp; POST ACUTE CENTER</t>
  </si>
  <si>
    <t>1031 FLEMING CT</t>
  </si>
  <si>
    <t>KANSAS PLACE</t>
  </si>
  <si>
    <t>602 KANSAS</t>
  </si>
  <si>
    <t>IOLA NURSING CENTER</t>
  </si>
  <si>
    <t>1336 N WALNUT RD E</t>
  </si>
  <si>
    <t>MARILLAC CENTER FOR CHILDREN</t>
  </si>
  <si>
    <t>8000 W 127th St.</t>
  </si>
  <si>
    <t>WICHITA PRESBYTERIAN MANOR</t>
  </si>
  <si>
    <t>4700 W 13TH ST N</t>
  </si>
  <si>
    <t>ONAGA  HEALTH AND REHAB LLC</t>
  </si>
  <si>
    <t>500 WESTERN ST</t>
  </si>
  <si>
    <t>GOOD SAMARITAN SOCIETY - DECATUR COUNTY</t>
  </si>
  <si>
    <t>108 E ASH ST</t>
  </si>
  <si>
    <t>OVERLAND PARK NURSING &amp; REHAB CENTER INC</t>
  </si>
  <si>
    <t>TRI-COUNTY MANOR LIVING CENTER INC</t>
  </si>
  <si>
    <t>1890 EUCLID</t>
  </si>
  <si>
    <t>SPRING VIEW MANOR</t>
  </si>
  <si>
    <t>412 S 8TH</t>
  </si>
  <si>
    <t>GOLDEN LIVINGCENTER - LANSING</t>
  </si>
  <si>
    <t>210 N PLAZA DR</t>
  </si>
  <si>
    <t>GOLDEN LIVING CENTER - PARKWAY</t>
  </si>
  <si>
    <t>GOLDEN LIVINGCENTER - PITTSBURG</t>
  </si>
  <si>
    <t>1005 E CENTENNIAL DR</t>
  </si>
  <si>
    <t>404 N CHESTNUT PO BOX 779</t>
  </si>
  <si>
    <t>JOHNSON CITY</t>
  </si>
  <si>
    <t>LAKEPOINT RETIREMENT &amp; REHAB CENTER OF WICHITA</t>
  </si>
  <si>
    <t>GOOD SAMARITAN SOCIETY - LIBERAL</t>
  </si>
  <si>
    <t>2160 ZINNIA LN</t>
  </si>
  <si>
    <t>KANSAS SOLDIERS HOME</t>
  </si>
  <si>
    <t>201 CUSTER UNIT 98</t>
  </si>
  <si>
    <t>10895 GRANDVIEW DR, SUITE 200</t>
  </si>
  <si>
    <t>ATTN:  SR HEALTH SERVICE DIRECTOR</t>
  </si>
  <si>
    <t>MENNONITE FRIENDSHIP COMMUNITIES INC-ADMIN</t>
  </si>
  <si>
    <t>600 W BLANCHARD AVE</t>
  </si>
  <si>
    <t>SOUTH HUTCHINSON</t>
  </si>
  <si>
    <t>CLEARWATER NURSING &amp; REHABILITATION CENTER</t>
  </si>
  <si>
    <t>620 E WOOD ST</t>
  </si>
  <si>
    <t>LINN PLACE</t>
  </si>
  <si>
    <t>1427 LINN AVE</t>
  </si>
  <si>
    <t>KANSAS CITY TRANSITIONAL CARE CENTER</t>
  </si>
  <si>
    <t>3910 RAINBOW BLVD STE 400</t>
  </si>
  <si>
    <t>623 E ELM PO BOX 40</t>
  </si>
  <si>
    <t>NORTH MULBERRY PLACE</t>
  </si>
  <si>
    <t>702 MULBERRY</t>
  </si>
  <si>
    <t>KAW VALLEY CENTER - PRAIRIE RIDGE-PPH, STAR, PRTF</t>
  </si>
  <si>
    <t>4300 Brenner Road</t>
  </si>
  <si>
    <t>MEDICALODGES KINSLEY</t>
  </si>
  <si>
    <t>620 WINCHESTER AVE</t>
  </si>
  <si>
    <t>234 MANOR CIR</t>
  </si>
  <si>
    <t>PRAIRIE MISSION RETIREMENT VILLAGE</t>
  </si>
  <si>
    <t>242 CARROLL ST</t>
  </si>
  <si>
    <t>TWIN OAKS HEALTH AND REHAB</t>
  </si>
  <si>
    <t>757 W EISENHOWER RD</t>
  </si>
  <si>
    <t>LEONARDVILLE NURSING HOME</t>
  </si>
  <si>
    <t>CARITAS CENTER INC</t>
  </si>
  <si>
    <t>1400 S SHERIDEN</t>
  </si>
  <si>
    <t>COMMUNITY HOSPITAL ONAGA LTCU</t>
  </si>
  <si>
    <t>206 GRAND AVE</t>
  </si>
  <si>
    <t>GOOD SAMARITAN SOCIETY - ATWOOD</t>
  </si>
  <si>
    <t>650 LAKE RD #216</t>
  </si>
  <si>
    <t>704 S ASH ST</t>
  </si>
  <si>
    <t>RAY E DILLON LIVING CENTER</t>
  </si>
  <si>
    <t>1901 E 23RD AVE</t>
  </si>
  <si>
    <t>SOLOMON VALLEY MANOR</t>
  </si>
  <si>
    <t>315 SOUTH ASH</t>
  </si>
  <si>
    <t>GARDEN TERRACE AT OVERLAND PARK</t>
  </si>
  <si>
    <t>7541 SWITZER ST</t>
  </si>
  <si>
    <t>DELMAR GARDENS OF LENEXA</t>
  </si>
  <si>
    <t>9701 MONROVIA ST</t>
  </si>
  <si>
    <t>1424 ELMWOOD ST</t>
  </si>
  <si>
    <t>2225 CANTERBURY</t>
  </si>
  <si>
    <t>GOLDEN LIVINGCENTER - KAW RIVER</t>
  </si>
  <si>
    <t>VILLAGE SHALOM INC</t>
  </si>
  <si>
    <t>MINNEOLA DISTRICT HOSPITAL LTCU</t>
  </si>
  <si>
    <t>207 CHESTNUT PO BOX 10</t>
  </si>
  <si>
    <t>13840 W 91ST TER</t>
  </si>
  <si>
    <t>SCHOWALTER VILLA</t>
  </si>
  <si>
    <t>200 W CEDAR ST</t>
  </si>
  <si>
    <t>OTTAWA COUNTY HEALTH CENTER LTCU</t>
  </si>
  <si>
    <t>215 E 8TH ST</t>
  </si>
  <si>
    <t>FORT SCOTT MANOR</t>
  </si>
  <si>
    <t>736 HEYLMAN ST</t>
  </si>
  <si>
    <t>MEDICALODGES ARKANSAS CITY-ADMIN</t>
  </si>
  <si>
    <t>203 E OSAGE AVE</t>
  </si>
  <si>
    <t>HOLIDAY RESORT OF SALINA</t>
  </si>
  <si>
    <t>2825 RESORT DR</t>
  </si>
  <si>
    <t>LE COUNTY HOSPITAL LTCU</t>
  </si>
  <si>
    <t>243 S 2ND PO BOX 969</t>
  </si>
  <si>
    <t>STONEYBROOK HEALTH AND REHAB</t>
  </si>
  <si>
    <t>PARK VILLA</t>
  </si>
  <si>
    <t>114 S HIGH ST</t>
  </si>
  <si>
    <t>DELMAR GARDENS OF OVERLAND PARK</t>
  </si>
  <si>
    <t>RUSSELL REGIONAL HOSPITAL LTCU</t>
  </si>
  <si>
    <t>HILLTOP LODGE NURSING HOME</t>
  </si>
  <si>
    <t>815 N INDEPENDENCE AVE PO BOX467</t>
  </si>
  <si>
    <t>SALINA PRESBYTERIAN MANOR</t>
  </si>
  <si>
    <t>2601 E CRAWFORD ST</t>
  </si>
  <si>
    <t>MOUNT JOSEPH SENIOR VILLAGE LLC</t>
  </si>
  <si>
    <t>REPUBLIC COUNTY HOSPITAL LTCU</t>
  </si>
  <si>
    <t>2420 G ST</t>
  </si>
  <si>
    <t>MEDICALODGES FORT SCOTT</t>
  </si>
  <si>
    <t>915 SOUTH HORTON PO BOX 510</t>
  </si>
  <si>
    <t>SUNFLOWER HEALTH PLAN</t>
  </si>
  <si>
    <t>ATTN: MED MANAGEMENT - LTSS</t>
  </si>
  <si>
    <t>GOOD SAMARITAN SOCIETY - PARSONS</t>
  </si>
  <si>
    <t>709 LEAWOOD AVE</t>
  </si>
  <si>
    <t xml:space="preserve">VIA CHRISTI VILLAGE </t>
  </si>
  <si>
    <t>1502 E CENTENNIAL</t>
  </si>
  <si>
    <t>BUHLER SUNSHINE HOME</t>
  </si>
  <si>
    <t>400 S BUHLER RD</t>
  </si>
  <si>
    <t>RUSH COUNTY MEMORIAL HOSPITAL LTCU</t>
  </si>
  <si>
    <t>801 LOCUST ST</t>
  </si>
  <si>
    <t>DESERET HEALTHCARE &amp; REHABILITATION AT WICHITA</t>
  </si>
  <si>
    <t>FOWLER RESIDENTIAL CARE</t>
  </si>
  <si>
    <t>401 E 6TH</t>
  </si>
  <si>
    <t>DAWSON PLACE</t>
  </si>
  <si>
    <t>208 W PROUT ST</t>
  </si>
  <si>
    <t>PARKSIDE HOMES</t>
  </si>
  <si>
    <t>PROMISE SKILLED NURSING FACILITY OF OVERLAND PARK</t>
  </si>
  <si>
    <t>MOUNT HOPE NURSING CENTER</t>
  </si>
  <si>
    <t>704 E MAIN ST</t>
  </si>
  <si>
    <t>GOOD SAMARITAN SOCIETY - ELLIS</t>
  </si>
  <si>
    <t>1101 SPRUCE ST</t>
  </si>
  <si>
    <t>PEABODY HEALTH AND REHAB</t>
  </si>
  <si>
    <t>HILL TOP HOUSE</t>
  </si>
  <si>
    <t>505 W ELM PO BOX 248</t>
  </si>
  <si>
    <t>MEDICALODGES ATCHISON</t>
  </si>
  <si>
    <t>1637 RILEY ST</t>
  </si>
  <si>
    <t>NORTH POINT SKILLED NURSING CENTER</t>
  </si>
  <si>
    <t>908 N PEARL ST</t>
  </si>
  <si>
    <t>THE LEGACY ON 10TH AVENUE</t>
  </si>
  <si>
    <t>2015 SE 10TH AVE</t>
  </si>
  <si>
    <t>NEWTON PRESBYTERIAN MANOR-ADMIN</t>
  </si>
  <si>
    <t>1200 E 7TH ST</t>
  </si>
  <si>
    <t>COFFEYVILLE REGIONAL MEDICAL CENTER SNF</t>
  </si>
  <si>
    <t>1400 W 4TH PO BOX 856</t>
  </si>
  <si>
    <t>MIAMI PLACE</t>
  </si>
  <si>
    <t>402 MIAMI ST</t>
  </si>
  <si>
    <t>DIVERSICARE OF HUTCHINSON</t>
  </si>
  <si>
    <t>1202 EAST 23RD AVENUE</t>
  </si>
  <si>
    <t>ROLLING HILLS HEALTH CENTER</t>
  </si>
  <si>
    <t>GOLDEN LIVINGCENTER - DOWNS</t>
  </si>
  <si>
    <t>1218 KANSAS ST</t>
  </si>
  <si>
    <t>THE CEDARS</t>
  </si>
  <si>
    <t>1021 CEDARDS DR</t>
  </si>
  <si>
    <t>WHEATLAND NURSING &amp; REHABILITATION CENTER</t>
  </si>
  <si>
    <t>320 S LINCOLN ST</t>
  </si>
  <si>
    <t>THE NICOL HOME</t>
  </si>
  <si>
    <t>303 E BUFFALO ST</t>
  </si>
  <si>
    <t>SMITH CENTER HEALTH AND REHAB</t>
  </si>
  <si>
    <t>117 WEST 1ST #369</t>
  </si>
  <si>
    <t>BROOKHAVEN HOSPITAL</t>
  </si>
  <si>
    <t>201 S. Garnett</t>
  </si>
  <si>
    <t>74128</t>
  </si>
  <si>
    <t>MCPHERSON CARE CENTER LLC</t>
  </si>
  <si>
    <t>1601 N MAIN ST</t>
  </si>
  <si>
    <t>BRANDON WOODS AT ALVAMAR</t>
  </si>
  <si>
    <t>1501 INVERNESS DR</t>
  </si>
  <si>
    <t>LINDSBORG HOUSE II</t>
  </si>
  <si>
    <t>127 W MCPHERSON ST</t>
  </si>
  <si>
    <t>OSAWATOMIE STATE HOSPITAL (State Institution)</t>
  </si>
  <si>
    <t>500 STATE HOSPITAL DRIVE</t>
  </si>
  <si>
    <t>MEADE DISTRICT HOSP LTCU DBA LONE TREE RETIREMENT</t>
  </si>
  <si>
    <t>801 E GRANT</t>
  </si>
  <si>
    <t>PATHWAYS FAMILY SERVICES, INC</t>
  </si>
  <si>
    <t>4101-B SW Martin Dr</t>
  </si>
  <si>
    <t>TANGLEWOOD NURSING &amp; REHABILITATION</t>
  </si>
  <si>
    <t>MOUNDRIDGE MANOR</t>
  </si>
  <si>
    <t>710 N CHRISTIAN AVE</t>
  </si>
  <si>
    <t>DSNWK EISENHOWER HOME</t>
  </si>
  <si>
    <t>1115 EISENHOWER DR</t>
  </si>
  <si>
    <t>WESTVIEW MANOR OF PEABODY</t>
  </si>
  <si>
    <t>500 PEABODY PO BOX 142</t>
  </si>
  <si>
    <t>LOCUST GROVE VILLAGE</t>
  </si>
  <si>
    <t>701 W 6TH ST</t>
  </si>
  <si>
    <t>KANSAS NEUROLOGICAL INSTITUTE (State institutution)</t>
  </si>
  <si>
    <t>HALSTEAD HEALTH AND REHABILITATION CENTER</t>
  </si>
  <si>
    <t>SATANTA DISTRICT HOSPITAL LTCU</t>
  </si>
  <si>
    <t>401 S CHEYENNE PO BOX 159</t>
  </si>
  <si>
    <t>ROSSVILLE HEALTHCARE &amp; REHAB CTR</t>
  </si>
  <si>
    <t>600 PERRY</t>
  </si>
  <si>
    <t>Arma Health and Rehabilitation</t>
  </si>
  <si>
    <t>605 EAST MELVIN ST PO BOX 789</t>
  </si>
  <si>
    <t>8909 PARALLEL PKY</t>
  </si>
  <si>
    <t>HAVILAND CARE CENTER LLC</t>
  </si>
  <si>
    <t>TREGO MANOR</t>
  </si>
  <si>
    <t>320 SOUTH AVE</t>
  </si>
  <si>
    <t>KANSAS CITY PRESBYTERIAN MANOR</t>
  </si>
  <si>
    <t>THE HOMESTEAD HEALTH &amp; REHABILITATION CENTER</t>
  </si>
  <si>
    <t>2308 N 3RD PO BOX 955</t>
  </si>
  <si>
    <t>LIFE CARE CENTER OF OSAWATOMIE</t>
  </si>
  <si>
    <t>1615 PARKER AVE</t>
  </si>
  <si>
    <t>PRATT HEALTH AND REHAB</t>
  </si>
  <si>
    <t>1221 LARIMER ST</t>
  </si>
  <si>
    <t>SOUTH PARK HOUSE</t>
  </si>
  <si>
    <t>9322 W 50TH TERR</t>
  </si>
  <si>
    <t>WICHITA COUNTY HEALTH CENTER LTCU</t>
  </si>
  <si>
    <t>211 E EARL ST</t>
  </si>
  <si>
    <t>COVENANT PLACE OF LENEXA INC</t>
  </si>
  <si>
    <t>8505 PFLUMM RD</t>
  </si>
  <si>
    <t>WESLEY TOWERS INC</t>
  </si>
  <si>
    <t>700 MONTEREY PL</t>
  </si>
  <si>
    <t>VIA CHRISTI VILLAGE  RIDGE</t>
  </si>
  <si>
    <t>3636 NORTH RIDGE RD BLDG 400</t>
  </si>
  <si>
    <t>BETHESDA LUTHERAN COMMUNITIES INC/FAITH VILLAGE #3</t>
  </si>
  <si>
    <t>14235 W 113TH</t>
  </si>
  <si>
    <t>WINFIELD REST HAVEN II LC</t>
  </si>
  <si>
    <t>1611 RITCHIE ST</t>
  </si>
  <si>
    <t>LARNED STATE HOSPITAL (State Institution)</t>
  </si>
  <si>
    <t>EASTRIDGE</t>
  </si>
  <si>
    <t>604 1ST STREET</t>
  </si>
  <si>
    <t>GOOD SAMARITAN SOCIETY-CHEYENNE COUNTY</t>
  </si>
  <si>
    <t>820 S DENISON STREET</t>
  </si>
  <si>
    <t>WINDSOR ESTATES NURING HOME</t>
  </si>
  <si>
    <t>623 S 3RD ST</t>
  </si>
  <si>
    <t>FRANKFORT COMMUNITY CARE HOME</t>
  </si>
  <si>
    <t>LIFE CARE CENTER OF BURLINGTON</t>
  </si>
  <si>
    <t>601 CROSS ST</t>
  </si>
  <si>
    <t>GOVE COUNTY MEDICAL CENTER LTCU</t>
  </si>
  <si>
    <t>520 W FIFTH POBOX 129</t>
  </si>
  <si>
    <t>GOOD SAMARITAN SOCIETY - LYONS</t>
  </si>
  <si>
    <t>1311 S DOUGLAS AVE</t>
  </si>
  <si>
    <t>ROLLING HILLS HEALTH AND REHAB</t>
  </si>
  <si>
    <t>1319 SEVILLE ST</t>
  </si>
  <si>
    <t>CRESTVIEW NURSING &amp; RESIDENTIAL LIVING</t>
  </si>
  <si>
    <t>808 N 8TH STREET</t>
  </si>
  <si>
    <t>THE LEGACY AT PARK VIEW</t>
  </si>
  <si>
    <t>510 E SAN JACINTO AVE</t>
  </si>
  <si>
    <t>SUNSET HOME INC</t>
  </si>
  <si>
    <t>CHETOPA MANOR</t>
  </si>
  <si>
    <t>814 WALNUT PO BOX 167</t>
  </si>
  <si>
    <t>LINN COMMUNITY NURSING HOME</t>
  </si>
  <si>
    <t>612 THIRD ST</t>
  </si>
  <si>
    <t>PENNSYLVANIA PLACE</t>
  </si>
  <si>
    <t>925 PENNSYLVANIA AVE</t>
  </si>
  <si>
    <t>MANORCARE HEALTH SERVICES - WICHITA</t>
  </si>
  <si>
    <t>NESS COUNTY HOSPITAL LTCU DBA CEDAR VILLAGE</t>
  </si>
  <si>
    <t>312 E CUSTER ST</t>
  </si>
  <si>
    <t>EMPORIA PRESBYTERIAN MANOR</t>
  </si>
  <si>
    <t>2300 INDUSTRIAL RD</t>
  </si>
  <si>
    <t>GOLDEN LIVINGCENTER - NEODESHA</t>
  </si>
  <si>
    <t>1626 N 8TH ST</t>
  </si>
  <si>
    <t>WATHENA HEALTHCARE AND REHABILITATION</t>
  </si>
  <si>
    <t>2112 HWY 36</t>
  </si>
  <si>
    <t>MEDICALODGES COLUMBUS</t>
  </si>
  <si>
    <t>101 LEE AVE</t>
  </si>
  <si>
    <t>SHERIDAN COUNTY HOSPITAL LTCU</t>
  </si>
  <si>
    <t>826 18TH BOX 167</t>
  </si>
  <si>
    <t>COLLEGE HILL NURSING &amp; REHAB CENTER</t>
  </si>
  <si>
    <t>5005 E 21ST ST N</t>
  </si>
  <si>
    <t>ANTHONY COMMUNITY CARE CENTER</t>
  </si>
  <si>
    <t>212 N 5TH AVE</t>
  </si>
  <si>
    <t>EVERGREEN COMMUNITY OF JOHNSON COUNTY</t>
  </si>
  <si>
    <t>11875 S SUNSET DR STE 100</t>
  </si>
  <si>
    <t>QUALITY LIVING, INCORPORATED</t>
  </si>
  <si>
    <t>BELLEVILLE HEALTH CARE CENTER</t>
  </si>
  <si>
    <t>DERBY HEALTH &amp; REHABILITATION LLC</t>
  </si>
  <si>
    <t>731 KLEIN CIR</t>
  </si>
  <si>
    <t>CONSER HOUSE</t>
  </si>
  <si>
    <t>7829 CONSER</t>
  </si>
  <si>
    <t>GOOD SAMARITAN SOCIETY - SHERMAN COUNTY</t>
  </si>
  <si>
    <t>208 W 2ND ST</t>
  </si>
  <si>
    <t>FIFTH AVENUE PLACE</t>
  </si>
  <si>
    <t>1335 EAST 5TH AVE</t>
  </si>
  <si>
    <t>GOLDEN LIVINGCENTER - WICHITA</t>
  </si>
  <si>
    <t>4007 E LINCOLN ST</t>
  </si>
  <si>
    <t>RICHMOND HEALTHCARE &amp; REHABILITATION CENTER</t>
  </si>
  <si>
    <t>JEWELL COUNTY HOSPITAL LTCU</t>
  </si>
  <si>
    <t>100 CRESTVUE AVE</t>
  </si>
  <si>
    <t>PHILLIPS COUNTY RETIREMENT CENTER</t>
  </si>
  <si>
    <t>1300 STATE ST BOX 628</t>
  </si>
  <si>
    <t>VILLA MARIA</t>
  </si>
  <si>
    <t>116 S CENTRAL AVE</t>
  </si>
  <si>
    <t>MEDICALODGES WICHITA</t>
  </si>
  <si>
    <t>2280 S MINNEAPOLIS AVE</t>
  </si>
  <si>
    <t>VILLAGE MANOR ( MEMORIAL HOSPITAL LTCU)</t>
  </si>
  <si>
    <t>705 N BRADY STREET</t>
  </si>
  <si>
    <t>ASHLAND HEALTH CENTER LTCU</t>
  </si>
  <si>
    <t>709 OAK PO BOX 188</t>
  </si>
  <si>
    <t>ANDERSON COUNTY HOSPITAL LTCU</t>
  </si>
  <si>
    <t>421 S MAPLE ST</t>
  </si>
  <si>
    <t>BONNER SPRINGS NURSING &amp; REHABILITATION CENTER</t>
  </si>
  <si>
    <t>STERLING PRESBYTERIAN MANOR</t>
  </si>
  <si>
    <t>204 W WASHINGTON AVE</t>
  </si>
  <si>
    <t>GOLDEN LIVINGCENTER - ESKRIDGE</t>
  </si>
  <si>
    <t>MEDICALODGES FRONTENAC</t>
  </si>
  <si>
    <t>206 S DITTMAN ST</t>
  </si>
  <si>
    <t>INDIAN CREEK HEALTHCARE CENTER</t>
  </si>
  <si>
    <t>CHENEY GOLDEN AGE HOME</t>
  </si>
  <si>
    <t>724 N MAIN PO BOX 370</t>
  </si>
  <si>
    <t>SPECIALTY HOSPITAL OF MID-AMERICA SNF</t>
  </si>
  <si>
    <t>6509 W 103RD ST</t>
  </si>
  <si>
    <t>PINNACLE PARK NURSING &amp; REHAB CENTER</t>
  </si>
  <si>
    <t>2936 GEORGIA AVENUE</t>
  </si>
  <si>
    <t>HUTCHINSON HEALTH AND REHAB</t>
  </si>
  <si>
    <t>2301 N SEVERANCE</t>
  </si>
  <si>
    <t>ELMHAVEN EAST NURSING HOME</t>
  </si>
  <si>
    <t>1400 S 15TH ST</t>
  </si>
  <si>
    <t>HAMILTON COUNTY HOSPITAL LTCU</t>
  </si>
  <si>
    <t>700 NORTH HUSER PO BOX 948</t>
  </si>
  <si>
    <t>NEURORESTORATIVE-CARBONDALE</t>
  </si>
  <si>
    <t>306 W. Mill Street</t>
  </si>
  <si>
    <t>62901</t>
  </si>
  <si>
    <t>STEVENS COUNTY HOSPITAL LTCU DBA PIONEER MANOR</t>
  </si>
  <si>
    <t>1711 S MAIN</t>
  </si>
  <si>
    <t>GALENA NURSING AND REHAB CENTER</t>
  </si>
  <si>
    <t>1220 E 8TH ST</t>
  </si>
  <si>
    <t>LEISURE HOMESTEAD AT STAFFORD</t>
  </si>
  <si>
    <t>CHERRY VILLAGE</t>
  </si>
  <si>
    <t>1401 CHERRY LANE</t>
  </si>
  <si>
    <t>300 W 3RD PO BOX 487</t>
  </si>
  <si>
    <t>RIVERVIEW MANOR</t>
  </si>
  <si>
    <t>200 S OHIO PO BOX 458</t>
  </si>
  <si>
    <t>TRINITY MANOR</t>
  </si>
  <si>
    <t>510 W FRONTVIEW ST</t>
  </si>
  <si>
    <t>LIFE CARE CENTER OF SENECA</t>
  </si>
  <si>
    <t>512 COMMUNITY DR</t>
  </si>
  <si>
    <t>VERONNE RUUD-LIFE CARE CENTER OF WICHITA</t>
  </si>
  <si>
    <t>622 N EDGEMOOR ST</t>
  </si>
  <si>
    <t>BETHEL HOME INC</t>
  </si>
  <si>
    <t>300 S AZTEC ST</t>
  </si>
  <si>
    <t>64867</t>
  </si>
  <si>
    <t>REEDS COVE HEALTH AND REHAB</t>
  </si>
  <si>
    <t>2114 NORTH 127TH COURT EAST</t>
  </si>
  <si>
    <t>BALDWIN HEALTHCARE &amp; REHABILITATION CENTER</t>
  </si>
  <si>
    <t>1223 ORCHARD LN</t>
  </si>
  <si>
    <t>HUTCHINSON REGIONAL MEDICAL CENTER</t>
  </si>
  <si>
    <t>FLORENCE CRITTENDON SERVICES, INC</t>
  </si>
  <si>
    <t>2649 Arrowhead Rd.</t>
  </si>
  <si>
    <t>MEDICALODGES HERINGTON</t>
  </si>
  <si>
    <t>2 E ASH ST</t>
  </si>
  <si>
    <t>PRATT REHABILITATION AND RESIDENCE CENTER</t>
  </si>
  <si>
    <t>227 S HOWARD ST</t>
  </si>
  <si>
    <t>GOLDEN LIVINGCENTER - CHASE COUNTY</t>
  </si>
  <si>
    <t>612 WALNUT</t>
  </si>
  <si>
    <t>KIOWA HOSPITAL DISTRICT MANOR</t>
  </si>
  <si>
    <t>1020 MAIN ST</t>
  </si>
  <si>
    <t>PARK LANE NURSING HOME</t>
  </si>
  <si>
    <t>210 E PARK LN</t>
  </si>
  <si>
    <t>LAWRENCE PRESBYTERIAN MANOR</t>
  </si>
  <si>
    <t>1429 KASOLD DR</t>
  </si>
  <si>
    <t>511 PARAMOUNT ST</t>
  </si>
  <si>
    <t>KEARNY COUNTY HOSPITAL LTCU</t>
  </si>
  <si>
    <t>607 COURT PL</t>
  </si>
  <si>
    <t>MEDICALODGES GARDNER</t>
  </si>
  <si>
    <t>223 BEDFORD ST</t>
  </si>
  <si>
    <t>FAMILY HEALTH &amp; REHABILITATION CENTER</t>
  </si>
  <si>
    <t>639 S MAIZE COURT</t>
  </si>
  <si>
    <t>MEDICALODGES CLAY CENTER</t>
  </si>
  <si>
    <t>715 LIBERTY PO BOX 517</t>
  </si>
  <si>
    <t>BENSON HOUSE</t>
  </si>
  <si>
    <t>8518 BENSON ST</t>
  </si>
  <si>
    <t>PIONEER RIDGE RETIREMENT COMMUNITY</t>
  </si>
  <si>
    <t>MICHELLE LAIDLER-CANEY NURSING CENTER</t>
  </si>
  <si>
    <t>615 S HIGH ST</t>
  </si>
  <si>
    <t>WINDSOR PLACE AT IOLA LLC</t>
  </si>
  <si>
    <t>600 E GARFIELD ST</t>
  </si>
  <si>
    <t>OSAGE NURSING &amp; REHABILITATION CENTER</t>
  </si>
  <si>
    <t>1017 MAIN ST</t>
  </si>
  <si>
    <t>MEADOWBROOK REHABILITATION HOSPITAL LTCU</t>
  </si>
  <si>
    <t>BRIGHTON PLACE WEST</t>
  </si>
  <si>
    <t>AZRIA HEALTH</t>
  </si>
  <si>
    <t>FW HUSTON MEDICAL CENTER</t>
  </si>
  <si>
    <t>408 DELAWARE ST</t>
  </si>
  <si>
    <t>ST. FRANCIS ACADEMY</t>
  </si>
  <si>
    <t>5097 W. Cloud St</t>
  </si>
  <si>
    <t>JENNIFER JOHNSTON-GARDEN VALLEY RETIREMENT VILLAGE</t>
  </si>
  <si>
    <t>1505 E SPRUCE ST</t>
  </si>
  <si>
    <t>WHEATLANDS HEALTH CARE CENTER</t>
  </si>
  <si>
    <t>ANGIE LAMPE 750 WWASHINGTON</t>
  </si>
  <si>
    <t>EUREKA NURSING CENTER</t>
  </si>
  <si>
    <t>1020 N SCHOOL ST</t>
  </si>
  <si>
    <t>GOOD SAMARITAN SOCIETY - DODGE CITY</t>
  </si>
  <si>
    <t>501 W BEESON RD</t>
  </si>
  <si>
    <t>CLAY CENTER PRESBYTERIAN MANOR</t>
  </si>
  <si>
    <t>924 EIGHTH ST</t>
  </si>
  <si>
    <t>MEDICALODGES PITTSBURG</t>
  </si>
  <si>
    <t>2520 S ROUSE ST</t>
  </si>
  <si>
    <t>LARKSFIELD PLACE</t>
  </si>
  <si>
    <t>2828 N GOVERNEOUR ST</t>
  </si>
  <si>
    <t>LINCOLN PARK MANOR INC</t>
  </si>
  <si>
    <t>922 N 5TH ST PO BOX 466</t>
  </si>
  <si>
    <t>ENTERPRISE ESTATES NURSING CENTER</t>
  </si>
  <si>
    <t>602 CRESTVIEW DR</t>
  </si>
  <si>
    <t>WHEAT STATE MANOR</t>
  </si>
  <si>
    <t>601 S MAIN ST</t>
  </si>
  <si>
    <t>BROOKSIDE RETIREMENT COMMUNITY</t>
  </si>
  <si>
    <t>MEDICALODGES JACKSON COUNTY</t>
  </si>
  <si>
    <t>1121 W 7TH ST</t>
  </si>
  <si>
    <t>CUMBERNAULD VILLAGE</t>
  </si>
  <si>
    <t>716 TWEED ST</t>
  </si>
  <si>
    <t>SEVILLE  HEALTH AND REHAB</t>
  </si>
  <si>
    <t>MEDICALODGES EUDORA</t>
  </si>
  <si>
    <t>PLEASANT VIEW HOME</t>
  </si>
  <si>
    <t>108 N WALNUT PO BOX 249</t>
  </si>
  <si>
    <t>OSWEGO HEALTH AND REHAB</t>
  </si>
  <si>
    <t>600 S BROADWAY PO BOX 448</t>
  </si>
  <si>
    <t>AMERIGROUP KANSAS, INC</t>
  </si>
  <si>
    <t>9225 INDIAN CREEK PARKWAY, BLDG 32, STE 400</t>
  </si>
  <si>
    <t>Attn:  LTSS Department</t>
  </si>
  <si>
    <t>SANDPIPER HEALTHCARE AND REHABILITATION CENTER, LLC</t>
  </si>
  <si>
    <t>5808 W 8TH ST N</t>
  </si>
  <si>
    <t>MEDICALODGES POST ACUTE CARE CENTER</t>
  </si>
  <si>
    <t>PRAIRIE SUNSET HOME INC</t>
  </si>
  <si>
    <t>601 E MAIN</t>
  </si>
  <si>
    <t>MEDICALODGES GODDARD</t>
  </si>
  <si>
    <t>501 EASY ST</t>
  </si>
  <si>
    <t>VICTORIA FALLS SKILLED NURSING AND REHABILITATION</t>
  </si>
  <si>
    <t>224 E CENTRAL AVE</t>
  </si>
  <si>
    <t>HILLSIDE VILLAGE OF DESOTO</t>
  </si>
  <si>
    <t>33600 W 85TH ST</t>
  </si>
  <si>
    <t>HILLTOP MANOR</t>
  </si>
  <si>
    <t>403 S VALLEY ST</t>
  </si>
  <si>
    <t>KENWOOD VIEW NURSING HOME</t>
  </si>
  <si>
    <t>KENWOOD VIEW</t>
  </si>
  <si>
    <t>900 ELMHURST BLVD</t>
  </si>
  <si>
    <t>WHEATRIDGE PARK CARE CENTER</t>
  </si>
  <si>
    <t>1620 WHEELER ST</t>
  </si>
  <si>
    <t>PATRICIA BAKER-MEADOWLARK HILLS</t>
  </si>
  <si>
    <t>2121 MEADOWLARK RD</t>
  </si>
  <si>
    <t>BREWSTER HEALTH CENTER</t>
  </si>
  <si>
    <t>1001 SW 29TH ST</t>
  </si>
  <si>
    <t>GOLDEN LIVINGCENTER - WILSON</t>
  </si>
  <si>
    <t>611 31ST ST PO BOX 160</t>
  </si>
  <si>
    <t>GOOD SAMARITAN SOCIETY-HUTCHINSON VILLAGE</t>
  </si>
  <si>
    <t>810 E 30TH AVE</t>
  </si>
  <si>
    <t>KNI</t>
  </si>
  <si>
    <t>1560 K-96 HIGHWAY</t>
  </si>
  <si>
    <t>1044</t>
  </si>
  <si>
    <t>ROLLING HILLS</t>
  </si>
  <si>
    <t>2400 SW URISH RD.</t>
  </si>
  <si>
    <t>ROLLING HILLS HEALTH CTR.</t>
  </si>
  <si>
    <t>GREAT BEND HEALTH &amp; REHAB</t>
  </si>
  <si>
    <t>KERRI KNI-HOLTHAUS</t>
  </si>
  <si>
    <t>NEURO RESTORATIVE</t>
  </si>
  <si>
    <t>2877</t>
  </si>
  <si>
    <t>DIVERSICARE OF CHANUTE</t>
  </si>
  <si>
    <t>14200 W 134TH PL</t>
  </si>
  <si>
    <t>WINDSOR PLACE</t>
  </si>
  <si>
    <t>128 S PEARSON AVE</t>
  </si>
  <si>
    <t>BOX 487</t>
  </si>
  <si>
    <t>710 WESTERN AVE</t>
  </si>
  <si>
    <t>BLUE VALLEY SENIOR LIVING</t>
  </si>
  <si>
    <t>9680</t>
  </si>
  <si>
    <t>LAKEPOINT OF EL DORADO</t>
  </si>
  <si>
    <t>St Francis Community Services Salina PRTF</t>
  </si>
  <si>
    <t>5097 W CLOUD ST</t>
  </si>
  <si>
    <t>1313 S HIGH ST</t>
  </si>
  <si>
    <t>ST. MARYS MANOR</t>
  </si>
  <si>
    <t>Medicalodge of Leavenworth</t>
  </si>
  <si>
    <t>1503 OHIO ST</t>
  </si>
  <si>
    <t>MEDICALODGES INDEPENDENCE</t>
  </si>
  <si>
    <t>1000 MULBERRY ST</t>
  </si>
  <si>
    <t>NOTTINGHAM HEALTH AND REHAB</t>
  </si>
  <si>
    <t>HANOVER HOSPITAL LTC</t>
  </si>
  <si>
    <t>Sunset Manor of Coffey County</t>
  </si>
  <si>
    <t>Pine Village</t>
  </si>
  <si>
    <t>86 22ND AVE</t>
  </si>
  <si>
    <t>RICE COUNTY HOSPITAL DISTRICT 1</t>
  </si>
  <si>
    <t>619 S CLARK AVE PO BOX828</t>
  </si>
  <si>
    <t>Golden Living Center of Eskridge</t>
  </si>
  <si>
    <t>Golden Living Center of Neodesha</t>
  </si>
  <si>
    <t>CENTENNIAL HOMESTEAD</t>
  </si>
  <si>
    <t>Golden Living Center - Edwardsville</t>
  </si>
  <si>
    <t>Deseret Health Group</t>
  </si>
  <si>
    <t>801 S FRY ST</t>
  </si>
  <si>
    <t>MEDICINE LODGE MEMORIAL HOSPITAL</t>
  </si>
  <si>
    <t>710 N WALNUT ST</t>
  </si>
  <si>
    <t>Kathy Finnegan/KC Transitional Care</t>
  </si>
  <si>
    <t>KEES LTC Conversion Clean Up</t>
  </si>
  <si>
    <t>THE SHEPHARD'S CENTER</t>
  </si>
  <si>
    <t>Golden Acres</t>
  </si>
  <si>
    <t>OVERLAND PARK REGIONAL MEDICAL CENTER</t>
  </si>
  <si>
    <t>F.W Huston Medical Center</t>
  </si>
  <si>
    <t>711 GENN DR</t>
  </si>
  <si>
    <t>Sarah Wilson - Elm Haven West</t>
  </si>
  <si>
    <t>1315 S 15TH ST</t>
  </si>
  <si>
    <t>Parallon RCPS</t>
  </si>
  <si>
    <t>NORTON COUNTY HOSPITAL - ACUTE CARE DEPARTMENT</t>
  </si>
  <si>
    <t>102 E HOLME ST</t>
  </si>
  <si>
    <t>ST LUKE'S HOSPITAL</t>
  </si>
  <si>
    <t>4401 WORNALL RD</t>
  </si>
  <si>
    <t>LANE COUNTY HOSPITAL LTC</t>
  </si>
  <si>
    <t>0969</t>
  </si>
  <si>
    <t>MEMORIAL HOME INC.</t>
  </si>
  <si>
    <t>2411 CLEMENT RD</t>
  </si>
  <si>
    <t>THE HEALTH CARE RESORT OF KC</t>
  </si>
  <si>
    <t>8900 PARALLEL PKWY</t>
  </si>
  <si>
    <t>Woodlawn Rehab and Health Care Center</t>
  </si>
  <si>
    <t>1600 S WOODLAWN BLVD</t>
  </si>
  <si>
    <t>MCCRITE PLAZA</t>
  </si>
  <si>
    <t>Park Villa Nursing Home</t>
  </si>
  <si>
    <t>9472</t>
  </si>
  <si>
    <t>Saint Francis Community Services</t>
  </si>
  <si>
    <t>ST FRANCIS COMMUNITY SERVICE</t>
  </si>
  <si>
    <t>222 SOUTHWIND PL</t>
  </si>
  <si>
    <t>Joann Waldele - Leisure Terrace</t>
  </si>
  <si>
    <t>Golden Living Center Wellington</t>
  </si>
  <si>
    <t>McCall Manor and Windsor Estates</t>
  </si>
  <si>
    <t>626 S 3RD ST</t>
  </si>
  <si>
    <t>Medical Lodges Gardner</t>
  </si>
  <si>
    <t>1220 S BROADWAY ST</t>
  </si>
  <si>
    <t>Life Care Center of KC</t>
  </si>
  <si>
    <t>Louisburg Healthcare and Rehab Center</t>
  </si>
  <si>
    <t>1200 S BROADWAY ST</t>
  </si>
  <si>
    <t>Lake Point El Dorado</t>
  </si>
  <si>
    <t>Galena Nursing Center</t>
  </si>
  <si>
    <t>Manor Care</t>
  </si>
  <si>
    <t>Candice Ayala Pagan - Country Care Inc</t>
  </si>
  <si>
    <t>515 DAWSON ST PO BOX279</t>
  </si>
  <si>
    <t>Po Box 279</t>
  </si>
  <si>
    <t>TURNING POINT AT PRAIRIE VIEW</t>
  </si>
  <si>
    <t>1901 E 1ST ST # 2</t>
  </si>
  <si>
    <t>Brett Nelson - Kansas City Presbyterian Manor</t>
  </si>
  <si>
    <t>Via Christi Hospital</t>
  </si>
  <si>
    <t>Mike McAdam Room 1028</t>
  </si>
  <si>
    <t>High Plains Retirement Village</t>
  </si>
  <si>
    <t>GREELEY COUNTY LONG TERM CARE</t>
  </si>
  <si>
    <t>320 E GREELEY AVE</t>
  </si>
  <si>
    <t>MEDICALODGES LEAVENWORTH-ADMINISTRATOR</t>
  </si>
  <si>
    <t>ST. FRANCIS COMMUNITY SERVICES</t>
  </si>
  <si>
    <t>516 WASHINGTON ST</t>
  </si>
  <si>
    <t>Goodland Regional Medical Center</t>
  </si>
  <si>
    <t>GOODLAND REGIONAL MEDICAL CENTER</t>
  </si>
  <si>
    <t>Brandie Oswald Sandpiper Healthcare and Rehab</t>
  </si>
  <si>
    <t>The Legacy on College Hill</t>
  </si>
  <si>
    <t>Rush County Nursing Home</t>
  </si>
  <si>
    <t>SAINT FRANCIS COMMUNITY SERVICES</t>
  </si>
  <si>
    <t>4155 E HARRY ST</t>
  </si>
  <si>
    <t>Golden Living Center-ADMINISTRATOR</t>
  </si>
  <si>
    <t>CATHOLIC CARE CENTER DANIELLE JEFFRIES</t>
  </si>
  <si>
    <t>Catholic Care Center</t>
  </si>
  <si>
    <t>Kathy Plummer DSNWK</t>
  </si>
  <si>
    <t>THE SHEPHERD'S CENTER</t>
  </si>
  <si>
    <t>706 N MAIN ST</t>
  </si>
  <si>
    <t>ELMOOD HOUSE</t>
  </si>
  <si>
    <t>Golden Living Centers - Wilson</t>
  </si>
  <si>
    <t>Main Street Manor</t>
  </si>
  <si>
    <t>KIOWA COUNTY MEMORIAL HOSPITAL</t>
  </si>
  <si>
    <t>721 W KANSAS AVE</t>
  </si>
  <si>
    <t>WHEAT RIDGE ACRES</t>
  </si>
  <si>
    <t>707 WHEAT RIDGE CIR</t>
  </si>
  <si>
    <t>VALEO BEHAVIORAL HEALTH CARE</t>
  </si>
  <si>
    <t>Golden Living Center Lansing</t>
  </si>
  <si>
    <t>Legacy of Herington</t>
  </si>
  <si>
    <t>Leisure Terrace</t>
  </si>
  <si>
    <t>Stoneybrook Health and Rehab</t>
  </si>
  <si>
    <t>Valley View Senior Life</t>
  </si>
  <si>
    <t>THE WHEATLANDS HEALTHCARE</t>
  </si>
  <si>
    <t>750 W WASHINGTON AVE</t>
  </si>
  <si>
    <t>Victoria Falls Skilled Nursing Facility</t>
  </si>
  <si>
    <t>5097 CLOUD ST</t>
  </si>
  <si>
    <t>GARDEN VALLEY RETIREMENT VILLAGE</t>
  </si>
  <si>
    <t>Medical Lodges of Oxford</t>
  </si>
  <si>
    <t>200 S OHIO</t>
  </si>
  <si>
    <t>Kidron Bethel Village</t>
  </si>
  <si>
    <t>CANEY NURSING CENTER</t>
  </si>
  <si>
    <t>400 BUCKMASTER DR</t>
  </si>
  <si>
    <t>PO BOX 1066</t>
  </si>
  <si>
    <t>79347</t>
  </si>
  <si>
    <t>NOTTINGHAM HEALTH AND REHAB-ADMIN</t>
  </si>
  <si>
    <t>AGRIA HEALTH OLATHE-ADMIN</t>
  </si>
  <si>
    <t>WANDA HANCOCK-GOLDEN LIVING CENTER</t>
  </si>
  <si>
    <t>REEDS COVE HEALTH AND REHAB-ADMIN</t>
  </si>
  <si>
    <t>2114 N 127TH COURT EAST</t>
  </si>
  <si>
    <t>RIVERBEND POST ACUTE AND REHAB/PRESBYTERIAN MANOR-ADMIN</t>
  </si>
  <si>
    <t>KAY CASSELLA-VIA CHRISTI VILLAGE</t>
  </si>
  <si>
    <t>THE MIDLAND CARE GROUP AT CLAY COUNTY MEDICAL CENTER-ADMIN</t>
  </si>
  <si>
    <t>617 LIBERTY ST</t>
  </si>
  <si>
    <t>SHEPHERDS CENTER</t>
  </si>
  <si>
    <t>GOLDEN LIVING CENTER-ADMIN</t>
  </si>
  <si>
    <t>KARLY SCHULTE-LIFE CARE CENTER OF WICHITA</t>
  </si>
  <si>
    <t>LIFE CARE CENTER OF WICHITA-ADMINISTRATOR</t>
  </si>
  <si>
    <t>KENWOOD VIEW HEALTH AND REHAB</t>
  </si>
  <si>
    <t>CAROL GEORGE BURNS-DERBY HEALTH AND REHABILITATION</t>
  </si>
  <si>
    <t>731 N KLEIN CIR</t>
  </si>
  <si>
    <t>BOBBIE JO ARCHER REUBENSTERN-VILLAGE SHALOM</t>
  </si>
  <si>
    <t>JEFFERSON COUNTY CARE CENTER</t>
  </si>
  <si>
    <t>AZRIA HEALTH OLATHE-ADMIN</t>
  </si>
  <si>
    <t>WITH LOC_TYPE AS
    (
        SELECT DISTINCT CODE_DETL.SHORT_DECODE_NAME,
            KS_LTC_DATA_INST_CARE.ORG_ID
        FROM ABMS.KS_LTC_DATA_INST_CARE
        JOIN ABMS.KS_LTC_DATA
        ON  KS_LTC_DATA_INST_CARE.KS_LTC_DATA_ID = KS_LTC_DATA.ID
        JOIN ABMS.PGM_PERS
        ON  KS_LTC_DATA.PERS_ID = PGM_PERS.PERS_ID
        JOIN ABMS.PGM_PERS_DETL
        ON  PGM_PERS.ID                 = PGM_PERS_DETL.PGM_PERS_ID
            AND PGM_PERS_DETL.STAT_CODE = 'AC'
            AND PGM_PERS_DETL.END_DATE  = TO_DATE ( '12/31/9999', 'MM/DD/YYYY' )
        JOIN ABMS.CODE_DETL
        ON  KS_LTC_DATA_INST_CARE.CURRENT_LEVEL_OF_CARE_CODE = CODE_DETL.CODE_NUM_IDENTIF
            AND CODE_DETL.CATGRY_ID                          = '1000108'
            AND SYSDATE BETWEEN CODE_DETL.BEG_DATE AND CODE_DETL.END_DATE
        WHERE ( KS_LTC_DATA_INST_CARE.DISCHARGE_DATE  IS NULL
            OR KS_LTC_DATA_INST_CARE.DISCHARGE_DATE    = TO_DATE ( '12/31/9999', 'MM/DD/YYYY' ) )
            AND ( KS_LTC_DATA_INST_CARE.DECEASED_DATE IS NULL
            OR KS_LTC_DATA_INST_CARE.DECEASED_DATE     = TO_DATE ( '12/01/9999', 'MM/DD/YYYY' ) )
    )
SELECT DISTINCT ORG.ID                                                                                AS RESOURCE_ID,
    ORG.ORG_NAME                                                                                      AS RESOURCE_NAME,
    DECODE ( ORG_CAT.CAT_CODE, 'CE', 'Employer', 'SP', 'Provider', 'SC', 'School', ORG_CAT.CAT_CODE ) AS RESOURCE_CATEGORY,
    ORG_ADDR.TYPE_CODE                                                                                AS ADDR_TYPE_CODE,
    ADDR.LINE_1_ADDR,
    ADDR.LINE_2_ADDR,
    ADDR.STATE_CODE,
    ADDR.CITY_NAME,
    ADDR.ZIP_CODE_NUM,
    ADDR.ZIP_CODE_SUFFIX AS ZIP_PLUS_4,
    PH_NUM.PH_NUM        AS PHONE_NUMBER,
    PH_NUM.TYPE_CODE     AS PHONE_TYPE,
    ORG_DETL.BEG_DATE    AS RESOURCE_EFF_DATE,
    CASE
        WHEN EXISTS
            (
                SELECT 1
                FROM ABMS.PGM_ADMIN
                JOIN ABMS.PGM_PERS
                ON  PGM_ADMIN.PGM_ID = PGM_PERS.PGM_ID
                JOIN ABMS.PGM_PERS_DETL
                ON  PGM_PERS.ID                 = PGM_PERS_DETL.PGM_PERS_ID
                    AND PGM_PERS_DETL.END_DATE  = TO_DATE ( '12/31/9999', 'MM/DD/YYYY' )
                    AND PGM_PERS_DETL.STAT_CODE = 'AC'
                JOIN ABMS.PGM_DETL
                ON  PGM_ADMIN.PGM_ID       = PGM_DETL.PGM_ID
                    AND PGM_DETL.END_DATE  = TO_DATE ( '12/31/9999', 'MM/DD/YYYY' )
                    AND PGM_DETL.STAT_CODE = 'AC'
                WHERE PGM_ADMIN.END_DATE   = TO_DATE ( '12/31/9999', 'MM/DD/YYYY' )
                    AND PGM_ADMIN.ORG_ID   = ORG.ID
            )
        THEN 'Y'
        ELSE 'N'
    END AS ASS_ACTV_PGM_AND_PERS,
    CASE
        WHEN NOT EXISTS
            (
                SELECT 1 FROM ABMS.PGM_ADMIN WHERE PGM_ADMIN.ORG_ID = ORG.ID
            )
        THEN 'Y'
        ELSE 'N'
    END AS NO_ASSOCIATION_TO_PGM,
    CASE
        WHEN LOC_TYPE.SHORT_DECODE_NAME IS NOT NULL
        THEN LOC_TYPE.SHORT_DECODE_NAME
        ELSE 'N'
    END                AS ACTV_PERS_LTC_IC,
    ORG_DETL.STAT_CODE AS STATUS
FROM ABMS.ORG
LEFT JOIN ABMS.ORG_DETL
ON  ORG.ID                = ORG_DETL.ORG_ID
    AND ORG_DETL.END_DATE &gt; TRUNC ( SYSDATE )
    --    AND ORG_DETL.STAT_CODE = 'AC'
JOIN ABMS.ORG_TYPE_ORG
ON  ORG.ID = ORG_TYPE_ORG.ORG_ID
JOIN ABMS.ORG_TYPE
ON  ORG_TYPE_ORG.ORG_TYPE_ID = ORG_TYPE.ID
JOIN ABMS.ORG_CAT
ON  ORG_TYPE.ORG_CAT_ID   = ORG_CAT.ID
    AND ORG_CAT.CAT_CODE &lt;&gt; 'FC'
LEFT JOIN ABMS.ORG_ADDR
ON  ORG.ID = ORG_ADDR.ORG_ID
LEFT JOIN ABMS.ADDR
ON  ORG_ADDR.ADDR_ID = ADDR.ID
LEFT JOIN ABMS.PH_NUM_ORG
ON  ORG.ID = PH_NUM_ORG.ORG_ID
LEFT JOIN ABMS.PH_NUM
ON  PH_NUM_ORG.PH_NUM_ID = PH_NUM.ID
LEFT JOIN LOC_TYPE
ON  ORG.ID = LOC_TYPE.ORG_ID
ORDER BY RESOURCE_ID</t>
  </si>
  <si>
    <t>Resource ID_Match</t>
  </si>
  <si>
    <t>Name_Match</t>
  </si>
  <si>
    <t>Address_Match</t>
  </si>
  <si>
    <t>Matchs_Exists</t>
  </si>
  <si>
    <t>Duplicate ID</t>
  </si>
  <si>
    <t>No</t>
  </si>
  <si>
    <t>Master ID</t>
  </si>
  <si>
    <t>Yes</t>
  </si>
  <si>
    <t>Sharon Lane Administrator</t>
  </si>
  <si>
    <t>NEWTON PRESBYTERIAN MANOR</t>
  </si>
  <si>
    <t>Elmood House</t>
  </si>
  <si>
    <t>VIA CHRISTI VILLAGE PITTSBURG INC</t>
  </si>
  <si>
    <t>ROYAL TERRACE NURSING &amp; REHABILITATION CENTER</t>
  </si>
  <si>
    <t>Centennial Homestead</t>
  </si>
  <si>
    <t>Aldersgate Village</t>
  </si>
  <si>
    <t>GOLDEN LIVINGCENTER - WAKEFIELD</t>
  </si>
  <si>
    <t>VIA CHRISTIE BANDI HILL</t>
  </si>
  <si>
    <t>Medicalodges Independence</t>
  </si>
  <si>
    <t>LEXINGTON PARK NURSING</t>
  </si>
  <si>
    <t>NURSING FACILITY ADMIN</t>
  </si>
  <si>
    <t>Overland Park Regional Medical Center</t>
  </si>
  <si>
    <t>CENTER OSAGE NURSING</t>
  </si>
  <si>
    <t>GALENA NURSING &amp;amp; REHAB CENTER</t>
  </si>
  <si>
    <t>Louisburg Health and Rehab Center</t>
  </si>
  <si>
    <t>Lakepoint of El Dorado</t>
  </si>
  <si>
    <t>Valley View Finance Office</t>
  </si>
  <si>
    <t>Nottingham Health and Rehab</t>
  </si>
  <si>
    <t>PLAZA WEST CARE CENTER</t>
  </si>
  <si>
    <t>McPherson Health and Rehabilitation Center</t>
  </si>
  <si>
    <t>1630 W. 2ND</t>
  </si>
  <si>
    <t>MISSION VILLAGE LIVING CENTER</t>
  </si>
  <si>
    <t>STONEYBROOK RETIREMENT COMMUNITY</t>
  </si>
  <si>
    <t>St. Marys Manor</t>
  </si>
  <si>
    <t>AVITA HEALTH AND REHAB AT REEDS COVE</t>
  </si>
  <si>
    <t>Children's Mercy</t>
  </si>
  <si>
    <t>Valeo Behavioral health care</t>
  </si>
  <si>
    <t>Neuro Restorative</t>
  </si>
  <si>
    <t>Greeley County Long Term Care</t>
  </si>
  <si>
    <t>CRYSTAL SWIFT-HILLTOP MANOR</t>
  </si>
  <si>
    <t xml:space="preserve">KVC </t>
  </si>
  <si>
    <t>St Francis Community Services</t>
  </si>
  <si>
    <t>CHILDREN'S MERCY HOSPIATL</t>
  </si>
  <si>
    <t>SANDPIPER HEALTHCARE AND REHABILITATION CENTER</t>
  </si>
  <si>
    <t>Rice County Hospital District 1</t>
  </si>
  <si>
    <t>The Shepherd's Center</t>
  </si>
  <si>
    <t>Wheat Ridge Acres</t>
  </si>
  <si>
    <t>Medicine Lodge Memorial Hospital</t>
  </si>
  <si>
    <t>Blue Valley Senior Living</t>
  </si>
  <si>
    <t>Kiowa County Memorial Hospital</t>
  </si>
  <si>
    <t>The Wheatlands Healthcare</t>
  </si>
  <si>
    <t>YATES CENTER HEALTH AND REHAB</t>
  </si>
  <si>
    <t>VILLAGE GOOD SAMARITAN</t>
  </si>
  <si>
    <t>Memorial Home Inc</t>
  </si>
  <si>
    <t>ATTN: BROOK DENEGRI</t>
  </si>
  <si>
    <t>NH PIONEER LODGE</t>
  </si>
  <si>
    <t>EVERGREEN COMMUNITY OF JOHNSON COUNTY - ADMIN</t>
  </si>
  <si>
    <t>EVERGREEN COMMUNITY OF JO CTY</t>
  </si>
  <si>
    <t>KENWOOD VIEW ADMINISTRATOR</t>
  </si>
  <si>
    <t>Windsor Place</t>
  </si>
  <si>
    <t>OPPORTUNITES COMMUNITY LIVING</t>
  </si>
  <si>
    <t>The Shephard's Center</t>
  </si>
  <si>
    <t>Hanover Hospital LTC</t>
  </si>
  <si>
    <t>STANTON CO LTC</t>
  </si>
  <si>
    <t>MORTON COUNTY HEALTH DEPARTMENT</t>
  </si>
  <si>
    <t>Lane County Hospital LTC</t>
  </si>
  <si>
    <t>Column1</t>
  </si>
  <si>
    <t>MATCH_EXISTS_TRACYS</t>
  </si>
  <si>
    <t>NH Provider #</t>
  </si>
  <si>
    <t>Provider Name</t>
  </si>
  <si>
    <t>Column2</t>
  </si>
  <si>
    <t>Address</t>
  </si>
  <si>
    <t>Column3</t>
  </si>
  <si>
    <t xml:space="preserve">State </t>
  </si>
  <si>
    <t>City</t>
  </si>
  <si>
    <t>Zip Code</t>
  </si>
  <si>
    <t>Column4</t>
  </si>
  <si>
    <t>Phone #</t>
  </si>
  <si>
    <t>Column5</t>
  </si>
  <si>
    <t>MEDICALODGES ARKANSAS CITY</t>
  </si>
  <si>
    <t># NOT FOUND</t>
  </si>
  <si>
    <t>MEADOWLARK HILLS</t>
  </si>
  <si>
    <t>EVERGREEN COMMUNITY ADMINISTRATOR</t>
  </si>
  <si>
    <t>MENNONITE FRIENDSHIP COMMUNITIES INC</t>
  </si>
  <si>
    <t>LIFE CARE CENTER OF WICHITA</t>
  </si>
  <si>
    <t>Resource ID Match NF Active List</t>
  </si>
  <si>
    <t>Should not be on provider list</t>
  </si>
  <si>
    <t>VALLEY VIEW PROFESSIONAL CARE</t>
  </si>
  <si>
    <t>HAYS MEDICAL CTR</t>
  </si>
  <si>
    <t>State</t>
  </si>
  <si>
    <t>Provider #</t>
  </si>
  <si>
    <t>235 W VINE ST PO BOX 969</t>
  </si>
  <si>
    <t>404 N CHESTNUT ST PO BOX 779</t>
  </si>
  <si>
    <t>205 S HANOVER ST PO BOX 38</t>
  </si>
  <si>
    <t>3901 RAINBOW BLVD PO BOX 3330</t>
  </si>
  <si>
    <t>116 CONGRESS ST PO BOX 248</t>
  </si>
  <si>
    <t>1009 N MARSHALL PO BOX 219</t>
  </si>
  <si>
    <t>400 12TH STREET PO BOX 189</t>
  </si>
  <si>
    <t>11627 W 79TH ST PO BOX 14395</t>
  </si>
  <si>
    <t>736 HEYLMAN ST PO BOX 831</t>
  </si>
  <si>
    <t>1313 E 18TH ST</t>
  </si>
  <si>
    <t>WAMEGO HEALTH CENTER</t>
  </si>
  <si>
    <t>PROMISE HOSPITAL OF OVERLAND PARK</t>
  </si>
  <si>
    <t>6404 N 70TH PLZ</t>
  </si>
  <si>
    <t>ARMA HEALTH AND REHABILITATION</t>
  </si>
  <si>
    <t>WAKEFIELD CARE AND REHAB CENTER</t>
  </si>
  <si>
    <t>KVC - KAW VALLEY CENTER</t>
  </si>
  <si>
    <t>HIGHLAND HEALTHCARE AND REHABILITATION CENTER</t>
  </si>
  <si>
    <t>MORTON COUNTY CARE CENTER</t>
  </si>
  <si>
    <t>KANSAS NEUROLOGICAL INSTITUTE (State Institutution)</t>
  </si>
  <si>
    <t>306 W MILL ST</t>
  </si>
  <si>
    <t>VIA CHRISTI HOSPITAL</t>
  </si>
  <si>
    <t>2921 W 1ST ST PO BOX 1209</t>
  </si>
  <si>
    <t>409 W BARTON RD PO BOX 148</t>
  </si>
  <si>
    <t>12340 QUIVIRA RD</t>
  </si>
  <si>
    <t>STRATFORD COMMONS REHABILITATION AND HEALTH CARE</t>
  </si>
  <si>
    <t>LEGACY OF HERINGTON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</si>
</sst>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1"/>
      <name val="Dialog"/>
    </font>
    <font>
      <sz val="11"/>
      <color rgb="FFFF0000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Dialog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3" fillId="3" borderId="0" xfId="0" applyFont="1" applyFill="1"/>
    <xf numFmtId="0" fontId="1" fillId="3" borderId="0" xfId="0" applyFont="1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/>
    <xf numFmtId="0" fontId="3" fillId="4" borderId="0" xfId="0" applyFont="1" applyFill="1"/>
    <xf numFmtId="0" fontId="1" fillId="4" borderId="0" xfId="0" applyFont="1" applyFill="1" applyAlignment="1">
      <alignment horizontal="left"/>
    </xf>
    <xf numFmtId="0" fontId="0" fillId="4" borderId="0" xfId="0" applyFill="1"/>
    <xf numFmtId="0" fontId="1" fillId="4" borderId="0" xfId="0" applyFont="1" applyFill="1" applyAlignment="1">
      <alignment horizontal="right"/>
    </xf>
    <xf numFmtId="0" fontId="0" fillId="5" borderId="0" xfId="0" applyFill="1"/>
    <xf numFmtId="0" fontId="1" fillId="0" borderId="0" xfId="0" applyNumberFormat="1" applyFont="1" applyAlignment="1">
      <alignment horizontal="right"/>
    </xf>
    <xf numFmtId="0" fontId="0" fillId="6" borderId="0" xfId="0" applyFill="1"/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left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22222"/>
        <name val="Arial"/>
        <scheme val="none"/>
      </font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enzl/AppData/Local/Microsoft/Windows/Temporary%20Internet%20Files/Content.Outlook/Z2WRFRX3/LTC%20Data%20Cleanup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ys Report LTC Facilities"/>
      <sheetName val="Kathys Report LTC Facilities"/>
      <sheetName val="NF Active List"/>
      <sheetName val="Sheet1"/>
      <sheetName val="LTC Data Cleanup v1"/>
    </sheetNames>
    <sheetDataSet>
      <sheetData sheetId="0">
        <row r="1">
          <cell r="A1" t="str">
            <v>RESOURCE_ID</v>
          </cell>
          <cell r="B1" t="str">
            <v>Resource ID_Match</v>
          </cell>
          <cell r="C1" t="str">
            <v>Name_Match</v>
          </cell>
          <cell r="D1" t="str">
            <v>Address_Match</v>
          </cell>
        </row>
        <row r="2">
          <cell r="A2">
            <v>1004343</v>
          </cell>
          <cell r="B2" t="e">
            <v>#N/A</v>
          </cell>
          <cell r="C2" t="b">
            <v>0</v>
          </cell>
          <cell r="D2" t="b">
            <v>0</v>
          </cell>
        </row>
        <row r="3">
          <cell r="A3">
            <v>1066336</v>
          </cell>
          <cell r="B3" t="e">
            <v>#N/A</v>
          </cell>
          <cell r="C3" t="b">
            <v>1</v>
          </cell>
          <cell r="D3" t="b">
            <v>1</v>
          </cell>
        </row>
        <row r="4">
          <cell r="A4">
            <v>1072398</v>
          </cell>
          <cell r="B4" t="e">
            <v>#N/A</v>
          </cell>
          <cell r="C4" t="b">
            <v>0</v>
          </cell>
          <cell r="D4" t="b">
            <v>0</v>
          </cell>
        </row>
        <row r="5">
          <cell r="A5">
            <v>1032273</v>
          </cell>
          <cell r="B5" t="e">
            <v>#N/A</v>
          </cell>
          <cell r="C5" t="b">
            <v>0</v>
          </cell>
          <cell r="D5" t="b">
            <v>0</v>
          </cell>
        </row>
        <row r="6">
          <cell r="A6">
            <v>1245650</v>
          </cell>
          <cell r="B6" t="e">
            <v>#N/A</v>
          </cell>
          <cell r="C6" t="b">
            <v>0</v>
          </cell>
          <cell r="D6" t="b">
            <v>0</v>
          </cell>
        </row>
        <row r="7">
          <cell r="A7">
            <v>1066098</v>
          </cell>
          <cell r="B7" t="e">
            <v>#N/A</v>
          </cell>
          <cell r="C7" t="b">
            <v>1</v>
          </cell>
          <cell r="D7" t="b">
            <v>1</v>
          </cell>
        </row>
        <row r="8">
          <cell r="A8">
            <v>1066437</v>
          </cell>
          <cell r="B8" t="e">
            <v>#N/A</v>
          </cell>
          <cell r="C8" t="b">
            <v>1</v>
          </cell>
          <cell r="D8" t="b">
            <v>1</v>
          </cell>
        </row>
        <row r="9">
          <cell r="A9">
            <v>1066162</v>
          </cell>
          <cell r="B9">
            <v>1066162</v>
          </cell>
          <cell r="C9" t="b">
            <v>1</v>
          </cell>
          <cell r="D9" t="b">
            <v>1</v>
          </cell>
        </row>
        <row r="10">
          <cell r="A10">
            <v>1066179</v>
          </cell>
          <cell r="B10">
            <v>1066179</v>
          </cell>
          <cell r="C10" t="b">
            <v>1</v>
          </cell>
          <cell r="D10" t="b">
            <v>1</v>
          </cell>
        </row>
        <row r="11">
          <cell r="A11">
            <v>1262164</v>
          </cell>
          <cell r="B11" t="e">
            <v>#N/A</v>
          </cell>
          <cell r="C11" t="b">
            <v>0</v>
          </cell>
          <cell r="D11" t="b">
            <v>1</v>
          </cell>
        </row>
        <row r="12">
          <cell r="A12">
            <v>1066127</v>
          </cell>
          <cell r="B12">
            <v>1066127</v>
          </cell>
          <cell r="C12" t="b">
            <v>1</v>
          </cell>
          <cell r="D12" t="b">
            <v>1</v>
          </cell>
        </row>
        <row r="13">
          <cell r="A13">
            <v>1066322</v>
          </cell>
          <cell r="B13">
            <v>1066322</v>
          </cell>
          <cell r="C13" t="b">
            <v>1</v>
          </cell>
          <cell r="D13" t="b">
            <v>0</v>
          </cell>
        </row>
        <row r="14">
          <cell r="A14">
            <v>1066123</v>
          </cell>
          <cell r="B14">
            <v>1066123</v>
          </cell>
          <cell r="C14" t="b">
            <v>1</v>
          </cell>
          <cell r="D14" t="b">
            <v>1</v>
          </cell>
        </row>
        <row r="15">
          <cell r="A15">
            <v>1066110</v>
          </cell>
          <cell r="B15">
            <v>1066110</v>
          </cell>
          <cell r="C15" t="b">
            <v>1</v>
          </cell>
          <cell r="D15" t="b">
            <v>1</v>
          </cell>
        </row>
        <row r="16">
          <cell r="A16">
            <v>1066392</v>
          </cell>
          <cell r="B16" t="e">
            <v>#N/A</v>
          </cell>
          <cell r="C16" t="b">
            <v>1</v>
          </cell>
          <cell r="D16" t="b">
            <v>1</v>
          </cell>
        </row>
        <row r="17">
          <cell r="A17">
            <v>1249821</v>
          </cell>
          <cell r="B17" t="e">
            <v>#N/A</v>
          </cell>
          <cell r="C17" t="b">
            <v>0</v>
          </cell>
          <cell r="D17" t="b">
            <v>0</v>
          </cell>
        </row>
        <row r="18">
          <cell r="A18">
            <v>1066149</v>
          </cell>
          <cell r="B18" t="e">
            <v>#N/A</v>
          </cell>
          <cell r="C18" t="b">
            <v>1</v>
          </cell>
          <cell r="D18" t="b">
            <v>1</v>
          </cell>
        </row>
        <row r="19">
          <cell r="A19">
            <v>1255093</v>
          </cell>
          <cell r="B19" t="e">
            <v>#N/A</v>
          </cell>
          <cell r="C19" t="b">
            <v>0</v>
          </cell>
          <cell r="D19" t="b">
            <v>1</v>
          </cell>
        </row>
        <row r="20">
          <cell r="A20">
            <v>1066378</v>
          </cell>
          <cell r="B20" t="e">
            <v>#N/A</v>
          </cell>
          <cell r="C20" t="b">
            <v>0</v>
          </cell>
          <cell r="D20" t="b">
            <v>0</v>
          </cell>
        </row>
        <row r="21">
          <cell r="A21">
            <v>1066403</v>
          </cell>
          <cell r="B21">
            <v>1066403</v>
          </cell>
          <cell r="C21" t="b">
            <v>1</v>
          </cell>
          <cell r="D21" t="b">
            <v>1</v>
          </cell>
        </row>
        <row r="22">
          <cell r="A22">
            <v>1066263</v>
          </cell>
          <cell r="B22">
            <v>1066263</v>
          </cell>
          <cell r="C22" t="b">
            <v>1</v>
          </cell>
          <cell r="D22" t="b">
            <v>1</v>
          </cell>
        </row>
        <row r="23">
          <cell r="A23">
            <v>1066167</v>
          </cell>
          <cell r="B23" t="e">
            <v>#N/A</v>
          </cell>
          <cell r="C23" t="b">
            <v>1</v>
          </cell>
          <cell r="D23" t="b">
            <v>1</v>
          </cell>
        </row>
        <row r="24">
          <cell r="A24">
            <v>1042632</v>
          </cell>
          <cell r="B24">
            <v>1042632</v>
          </cell>
          <cell r="C24" t="b">
            <v>0</v>
          </cell>
          <cell r="D24" t="b">
            <v>0</v>
          </cell>
        </row>
        <row r="25">
          <cell r="A25">
            <v>1066079</v>
          </cell>
          <cell r="B25">
            <v>1066079</v>
          </cell>
          <cell r="C25" t="b">
            <v>0</v>
          </cell>
          <cell r="D25" t="b">
            <v>1</v>
          </cell>
        </row>
        <row r="26">
          <cell r="A26">
            <v>1010642</v>
          </cell>
          <cell r="B26">
            <v>1010642</v>
          </cell>
          <cell r="C26" t="b">
            <v>1</v>
          </cell>
          <cell r="D26" t="b">
            <v>0</v>
          </cell>
        </row>
        <row r="27">
          <cell r="A27">
            <v>1066103</v>
          </cell>
          <cell r="B27" t="e">
            <v>#N/A</v>
          </cell>
          <cell r="C27" t="b">
            <v>0</v>
          </cell>
          <cell r="D27" t="b">
            <v>1</v>
          </cell>
        </row>
        <row r="28">
          <cell r="A28">
            <v>1066119</v>
          </cell>
          <cell r="B28">
            <v>1066119</v>
          </cell>
          <cell r="C28" t="b">
            <v>1</v>
          </cell>
          <cell r="D28" t="b">
            <v>1</v>
          </cell>
        </row>
        <row r="29">
          <cell r="A29">
            <v>1247109</v>
          </cell>
          <cell r="B29" t="e">
            <v>#N/A</v>
          </cell>
          <cell r="C29" t="b">
            <v>0</v>
          </cell>
          <cell r="D29" t="b">
            <v>0</v>
          </cell>
        </row>
        <row r="30">
          <cell r="A30">
            <v>1247570</v>
          </cell>
          <cell r="B30" t="e">
            <v>#N/A</v>
          </cell>
          <cell r="C30" t="b">
            <v>0</v>
          </cell>
          <cell r="D30" t="b">
            <v>0</v>
          </cell>
        </row>
        <row r="31">
          <cell r="A31">
            <v>1041983</v>
          </cell>
          <cell r="B31" t="e">
            <v>#N/A</v>
          </cell>
          <cell r="C31" t="b">
            <v>0</v>
          </cell>
          <cell r="D31" t="b">
            <v>0</v>
          </cell>
        </row>
        <row r="32">
          <cell r="A32">
            <v>1066143</v>
          </cell>
          <cell r="B32" t="e">
            <v>#N/A</v>
          </cell>
          <cell r="C32" t="b">
            <v>1</v>
          </cell>
          <cell r="D32" t="b">
            <v>1</v>
          </cell>
        </row>
        <row r="33">
          <cell r="A33">
            <v>1042091</v>
          </cell>
          <cell r="B33">
            <v>1042091</v>
          </cell>
          <cell r="C33" t="b">
            <v>0</v>
          </cell>
          <cell r="D33" t="b">
            <v>0</v>
          </cell>
        </row>
        <row r="34">
          <cell r="A34">
            <v>1066173</v>
          </cell>
          <cell r="B34">
            <v>1066173</v>
          </cell>
          <cell r="C34" t="b">
            <v>1</v>
          </cell>
          <cell r="D34" t="b">
            <v>1</v>
          </cell>
        </row>
        <row r="35">
          <cell r="A35">
            <v>1066419</v>
          </cell>
          <cell r="B35">
            <v>1066419</v>
          </cell>
          <cell r="C35" t="b">
            <v>1</v>
          </cell>
          <cell r="D35" t="b">
            <v>1</v>
          </cell>
        </row>
        <row r="36">
          <cell r="A36">
            <v>1066090</v>
          </cell>
          <cell r="B36" t="e">
            <v>#N/A</v>
          </cell>
          <cell r="C36" t="b">
            <v>1</v>
          </cell>
          <cell r="D36" t="b">
            <v>1</v>
          </cell>
        </row>
        <row r="37">
          <cell r="A37">
            <v>1066186</v>
          </cell>
          <cell r="B37" t="e">
            <v>#N/A</v>
          </cell>
          <cell r="C37" t="b">
            <v>0</v>
          </cell>
          <cell r="D37" t="b">
            <v>0</v>
          </cell>
        </row>
        <row r="38">
          <cell r="A38">
            <v>1023528</v>
          </cell>
          <cell r="B38" t="e">
            <v>#N/A</v>
          </cell>
          <cell r="C38" t="b">
            <v>0</v>
          </cell>
          <cell r="D38" t="b">
            <v>0</v>
          </cell>
        </row>
        <row r="39">
          <cell r="A39">
            <v>1056763</v>
          </cell>
          <cell r="B39" t="e">
            <v>#N/A</v>
          </cell>
          <cell r="C39" t="b">
            <v>0</v>
          </cell>
          <cell r="D39" t="b">
            <v>0</v>
          </cell>
        </row>
        <row r="40">
          <cell r="A40">
            <v>1066337</v>
          </cell>
          <cell r="B40" t="e">
            <v>#N/A</v>
          </cell>
          <cell r="C40" t="b">
            <v>0</v>
          </cell>
          <cell r="D40" t="b">
            <v>0</v>
          </cell>
        </row>
        <row r="41">
          <cell r="A41">
            <v>1066140</v>
          </cell>
          <cell r="B41">
            <v>1066140</v>
          </cell>
          <cell r="C41" t="b">
            <v>1</v>
          </cell>
          <cell r="D41" t="b">
            <v>1</v>
          </cell>
        </row>
        <row r="42">
          <cell r="A42">
            <v>1066120</v>
          </cell>
          <cell r="B42" t="e">
            <v>#N/A</v>
          </cell>
          <cell r="C42" t="b">
            <v>1</v>
          </cell>
          <cell r="D42" t="b">
            <v>1</v>
          </cell>
        </row>
        <row r="43">
          <cell r="A43">
            <v>1066248</v>
          </cell>
          <cell r="B43" t="e">
            <v>#N/A</v>
          </cell>
          <cell r="C43" t="b">
            <v>1</v>
          </cell>
          <cell r="D43" t="b">
            <v>1</v>
          </cell>
        </row>
        <row r="44">
          <cell r="A44">
            <v>1023499</v>
          </cell>
          <cell r="B44">
            <v>1023499</v>
          </cell>
          <cell r="C44" t="b">
            <v>0</v>
          </cell>
          <cell r="D44" t="b">
            <v>0</v>
          </cell>
        </row>
        <row r="45">
          <cell r="A45">
            <v>1066233</v>
          </cell>
          <cell r="B45" t="e">
            <v>#N/A</v>
          </cell>
          <cell r="C45" t="b">
            <v>1</v>
          </cell>
          <cell r="D45" t="b">
            <v>1</v>
          </cell>
        </row>
        <row r="46">
          <cell r="A46">
            <v>1044743</v>
          </cell>
          <cell r="B46" t="e">
            <v>#N/A</v>
          </cell>
          <cell r="C46" t="b">
            <v>1</v>
          </cell>
          <cell r="D46" t="b">
            <v>1</v>
          </cell>
        </row>
        <row r="47">
          <cell r="A47">
            <v>1066386</v>
          </cell>
          <cell r="B47" t="e">
            <v>#N/A</v>
          </cell>
          <cell r="C47" t="b">
            <v>1</v>
          </cell>
          <cell r="D47" t="b">
            <v>1</v>
          </cell>
        </row>
        <row r="48">
          <cell r="A48">
            <v>1066077</v>
          </cell>
          <cell r="B48">
            <v>1066077</v>
          </cell>
          <cell r="C48" t="b">
            <v>0</v>
          </cell>
          <cell r="D48" t="b">
            <v>1</v>
          </cell>
        </row>
        <row r="49">
          <cell r="A49">
            <v>1066278</v>
          </cell>
          <cell r="B49" t="e">
            <v>#N/A</v>
          </cell>
          <cell r="C49" t="b">
            <v>1</v>
          </cell>
          <cell r="D49" t="b">
            <v>1</v>
          </cell>
        </row>
        <row r="50">
          <cell r="A50">
            <v>1066415</v>
          </cell>
          <cell r="B50">
            <v>1066415</v>
          </cell>
          <cell r="C50" t="b">
            <v>1</v>
          </cell>
          <cell r="D50" t="b">
            <v>1</v>
          </cell>
        </row>
        <row r="51">
          <cell r="A51">
            <v>1037717</v>
          </cell>
          <cell r="B51" t="e">
            <v>#N/A</v>
          </cell>
          <cell r="C51" t="b">
            <v>0</v>
          </cell>
          <cell r="D51" t="b">
            <v>0</v>
          </cell>
        </row>
        <row r="52">
          <cell r="A52">
            <v>1066227</v>
          </cell>
          <cell r="B52" t="e">
            <v>#N/A</v>
          </cell>
          <cell r="C52" t="b">
            <v>1</v>
          </cell>
          <cell r="D52" t="b">
            <v>1</v>
          </cell>
        </row>
        <row r="53">
          <cell r="A53">
            <v>1253358</v>
          </cell>
          <cell r="B53" t="e">
            <v>#N/A</v>
          </cell>
          <cell r="C53" t="b">
            <v>0</v>
          </cell>
          <cell r="D53" t="b">
            <v>1</v>
          </cell>
        </row>
        <row r="54">
          <cell r="A54">
            <v>1066109</v>
          </cell>
          <cell r="B54">
            <v>1066109</v>
          </cell>
          <cell r="C54" t="b">
            <v>1</v>
          </cell>
          <cell r="D54" t="b">
            <v>1</v>
          </cell>
        </row>
        <row r="55">
          <cell r="A55">
            <v>1066339</v>
          </cell>
          <cell r="B55">
            <v>1066339</v>
          </cell>
          <cell r="C55" t="b">
            <v>1</v>
          </cell>
          <cell r="D55" t="b">
            <v>1</v>
          </cell>
        </row>
        <row r="56">
          <cell r="A56">
            <v>1066267</v>
          </cell>
          <cell r="B56" t="e">
            <v>#N/A</v>
          </cell>
          <cell r="C56" t="b">
            <v>0</v>
          </cell>
          <cell r="D56" t="b">
            <v>0</v>
          </cell>
        </row>
        <row r="57">
          <cell r="A57">
            <v>1066104</v>
          </cell>
          <cell r="B57">
            <v>1066104</v>
          </cell>
          <cell r="C57" t="b">
            <v>1</v>
          </cell>
          <cell r="D57" t="b">
            <v>1</v>
          </cell>
        </row>
        <row r="58">
          <cell r="A58">
            <v>1066254</v>
          </cell>
          <cell r="B58" t="e">
            <v>#N/A</v>
          </cell>
          <cell r="C58" t="b">
            <v>1</v>
          </cell>
          <cell r="D58" t="b">
            <v>1</v>
          </cell>
        </row>
        <row r="59">
          <cell r="A59">
            <v>1066115</v>
          </cell>
          <cell r="B59">
            <v>1066115</v>
          </cell>
          <cell r="C59" t="b">
            <v>1</v>
          </cell>
          <cell r="D59" t="b">
            <v>1</v>
          </cell>
        </row>
        <row r="60">
          <cell r="A60">
            <v>1255285</v>
          </cell>
          <cell r="B60" t="e">
            <v>#N/A</v>
          </cell>
          <cell r="C60" t="b">
            <v>0</v>
          </cell>
          <cell r="D60" t="b">
            <v>0</v>
          </cell>
        </row>
        <row r="61">
          <cell r="A61">
            <v>1066259</v>
          </cell>
          <cell r="B61" t="e">
            <v>#N/A</v>
          </cell>
          <cell r="C61" t="b">
            <v>0</v>
          </cell>
          <cell r="D61" t="b">
            <v>0</v>
          </cell>
        </row>
        <row r="62">
          <cell r="A62">
            <v>1066228</v>
          </cell>
          <cell r="B62">
            <v>1066228</v>
          </cell>
          <cell r="C62" t="b">
            <v>1</v>
          </cell>
          <cell r="D62" t="b">
            <v>1</v>
          </cell>
        </row>
        <row r="63">
          <cell r="A63">
            <v>1014436</v>
          </cell>
          <cell r="B63" t="e">
            <v>#N/A</v>
          </cell>
          <cell r="C63" t="b">
            <v>0</v>
          </cell>
          <cell r="D63" t="b">
            <v>0</v>
          </cell>
        </row>
        <row r="64">
          <cell r="A64">
            <v>1066262</v>
          </cell>
          <cell r="B64">
            <v>1066262</v>
          </cell>
          <cell r="C64" t="b">
            <v>1</v>
          </cell>
          <cell r="D64" t="b">
            <v>1</v>
          </cell>
        </row>
        <row r="65">
          <cell r="A65">
            <v>1066359</v>
          </cell>
          <cell r="B65">
            <v>1066359</v>
          </cell>
          <cell r="C65" t="b">
            <v>0</v>
          </cell>
          <cell r="D65" t="b">
            <v>0</v>
          </cell>
        </row>
        <row r="66">
          <cell r="A66">
            <v>1255441</v>
          </cell>
          <cell r="B66" t="e">
            <v>#N/A</v>
          </cell>
          <cell r="C66" t="b">
            <v>0</v>
          </cell>
          <cell r="D66" t="b">
            <v>0</v>
          </cell>
        </row>
        <row r="67">
          <cell r="A67">
            <v>1255215</v>
          </cell>
          <cell r="B67" t="e">
            <v>#N/A</v>
          </cell>
          <cell r="C67" t="b">
            <v>0</v>
          </cell>
          <cell r="D67" t="b">
            <v>0</v>
          </cell>
        </row>
        <row r="68">
          <cell r="A68">
            <v>1057363</v>
          </cell>
          <cell r="B68">
            <v>1057363</v>
          </cell>
          <cell r="C68" t="b">
            <v>1</v>
          </cell>
          <cell r="D68" t="b">
            <v>0</v>
          </cell>
        </row>
        <row r="69">
          <cell r="A69">
            <v>1066293</v>
          </cell>
          <cell r="B69">
            <v>1066293</v>
          </cell>
          <cell r="C69" t="b">
            <v>0</v>
          </cell>
          <cell r="D69" t="b">
            <v>1</v>
          </cell>
        </row>
        <row r="70">
          <cell r="A70">
            <v>1066371</v>
          </cell>
          <cell r="B70">
            <v>1066371</v>
          </cell>
          <cell r="C70" t="b">
            <v>1</v>
          </cell>
          <cell r="D70" t="b">
            <v>1</v>
          </cell>
        </row>
        <row r="71">
          <cell r="A71">
            <v>1066271</v>
          </cell>
          <cell r="B71" t="e">
            <v>#N/A</v>
          </cell>
          <cell r="C71" t="b">
            <v>0</v>
          </cell>
          <cell r="D71" t="b">
            <v>0</v>
          </cell>
        </row>
        <row r="72">
          <cell r="A72">
            <v>1066097</v>
          </cell>
          <cell r="B72" t="e">
            <v>#N/A</v>
          </cell>
          <cell r="C72" t="b">
            <v>1</v>
          </cell>
          <cell r="D72" t="b">
            <v>1</v>
          </cell>
        </row>
        <row r="73">
          <cell r="A73">
            <v>1245853</v>
          </cell>
          <cell r="B73" t="e">
            <v>#N/A</v>
          </cell>
          <cell r="C73" t="b">
            <v>0</v>
          </cell>
          <cell r="D73" t="b">
            <v>0</v>
          </cell>
        </row>
        <row r="74">
          <cell r="A74">
            <v>1066338</v>
          </cell>
          <cell r="B74">
            <v>1066338</v>
          </cell>
          <cell r="C74" t="b">
            <v>1</v>
          </cell>
          <cell r="D74" t="b">
            <v>1</v>
          </cell>
        </row>
        <row r="75">
          <cell r="A75">
            <v>1066301</v>
          </cell>
          <cell r="B75" t="e">
            <v>#N/A</v>
          </cell>
          <cell r="C75" t="b">
            <v>0</v>
          </cell>
          <cell r="D75" t="b">
            <v>0</v>
          </cell>
        </row>
        <row r="76">
          <cell r="A76">
            <v>1044142</v>
          </cell>
          <cell r="B76">
            <v>1044142</v>
          </cell>
          <cell r="C76" t="b">
            <v>1</v>
          </cell>
          <cell r="D76" t="b">
            <v>1</v>
          </cell>
        </row>
        <row r="77">
          <cell r="A77">
            <v>1066309</v>
          </cell>
          <cell r="B77">
            <v>1066309</v>
          </cell>
          <cell r="C77" t="b">
            <v>1</v>
          </cell>
          <cell r="D77" t="b">
            <v>1</v>
          </cell>
        </row>
        <row r="78">
          <cell r="A78">
            <v>1245580</v>
          </cell>
          <cell r="B78" t="e">
            <v>#N/A</v>
          </cell>
          <cell r="C78" t="b">
            <v>0</v>
          </cell>
          <cell r="D78" t="b">
            <v>0</v>
          </cell>
        </row>
        <row r="79">
          <cell r="A79">
            <v>1255396</v>
          </cell>
          <cell r="B79" t="e">
            <v>#N/A</v>
          </cell>
          <cell r="C79" t="b">
            <v>0</v>
          </cell>
          <cell r="D79" t="b">
            <v>0</v>
          </cell>
        </row>
        <row r="80">
          <cell r="A80">
            <v>1059262</v>
          </cell>
          <cell r="B80">
            <v>1059262</v>
          </cell>
          <cell r="C80" t="b">
            <v>0</v>
          </cell>
          <cell r="D80" t="b">
            <v>1</v>
          </cell>
        </row>
        <row r="81">
          <cell r="A81">
            <v>1066181</v>
          </cell>
          <cell r="B81" t="e">
            <v>#N/A</v>
          </cell>
          <cell r="C81" t="b">
            <v>1</v>
          </cell>
          <cell r="D81" t="b">
            <v>1</v>
          </cell>
        </row>
        <row r="82">
          <cell r="A82">
            <v>1066085</v>
          </cell>
          <cell r="B82" t="e">
            <v>#N/A</v>
          </cell>
          <cell r="C82" t="b">
            <v>1</v>
          </cell>
          <cell r="D82" t="b">
            <v>1</v>
          </cell>
        </row>
        <row r="83">
          <cell r="A83">
            <v>1247369</v>
          </cell>
          <cell r="B83" t="e">
            <v>#N/A</v>
          </cell>
          <cell r="C83" t="b">
            <v>0</v>
          </cell>
          <cell r="D83" t="b">
            <v>0</v>
          </cell>
        </row>
        <row r="84">
          <cell r="A84">
            <v>1066310</v>
          </cell>
          <cell r="B84">
            <v>1066310</v>
          </cell>
          <cell r="C84" t="b">
            <v>0</v>
          </cell>
          <cell r="D84" t="b">
            <v>1</v>
          </cell>
        </row>
        <row r="85">
          <cell r="A85">
            <v>1066417</v>
          </cell>
          <cell r="B85" t="e">
            <v>#N/A</v>
          </cell>
          <cell r="C85" t="b">
            <v>0</v>
          </cell>
          <cell r="D85" t="b">
            <v>1</v>
          </cell>
        </row>
        <row r="86">
          <cell r="A86">
            <v>1066126</v>
          </cell>
          <cell r="B86" t="e">
            <v>#N/A</v>
          </cell>
          <cell r="C86" t="b">
            <v>0</v>
          </cell>
          <cell r="D86" t="b">
            <v>1</v>
          </cell>
        </row>
        <row r="87">
          <cell r="A87">
            <v>1066332</v>
          </cell>
          <cell r="B87" t="e">
            <v>#N/A</v>
          </cell>
          <cell r="C87" t="b">
            <v>1</v>
          </cell>
          <cell r="D87" t="b">
            <v>1</v>
          </cell>
        </row>
        <row r="88">
          <cell r="A88">
            <v>1066169</v>
          </cell>
          <cell r="B88" t="e">
            <v>#N/A</v>
          </cell>
          <cell r="C88" t="b">
            <v>1</v>
          </cell>
          <cell r="D88" t="b">
            <v>1</v>
          </cell>
        </row>
        <row r="89">
          <cell r="A89">
            <v>1066218</v>
          </cell>
          <cell r="B89" t="e">
            <v>#N/A</v>
          </cell>
          <cell r="C89" t="b">
            <v>1</v>
          </cell>
          <cell r="D89" t="b">
            <v>1</v>
          </cell>
        </row>
        <row r="90">
          <cell r="A90">
            <v>1066354</v>
          </cell>
          <cell r="B90">
            <v>1066354</v>
          </cell>
          <cell r="C90" t="b">
            <v>0</v>
          </cell>
          <cell r="D90" t="b">
            <v>0</v>
          </cell>
        </row>
        <row r="91">
          <cell r="A91">
            <v>1066202</v>
          </cell>
          <cell r="B91" t="e">
            <v>#N/A</v>
          </cell>
          <cell r="C91" t="b">
            <v>1</v>
          </cell>
          <cell r="D91" t="b">
            <v>1</v>
          </cell>
        </row>
        <row r="92">
          <cell r="A92">
            <v>1066256</v>
          </cell>
          <cell r="B92" t="e">
            <v>#N/A</v>
          </cell>
          <cell r="C92" t="b">
            <v>1</v>
          </cell>
          <cell r="D92" t="b">
            <v>1</v>
          </cell>
        </row>
        <row r="93">
          <cell r="A93">
            <v>1066361</v>
          </cell>
          <cell r="B93">
            <v>1066361</v>
          </cell>
          <cell r="C93" t="b">
            <v>1</v>
          </cell>
          <cell r="D93" t="b">
            <v>1</v>
          </cell>
        </row>
        <row r="94">
          <cell r="A94">
            <v>1066418</v>
          </cell>
          <cell r="B94">
            <v>1066418</v>
          </cell>
          <cell r="C94" t="b">
            <v>1</v>
          </cell>
          <cell r="D94" t="b">
            <v>1</v>
          </cell>
        </row>
        <row r="95">
          <cell r="A95">
            <v>1034719</v>
          </cell>
          <cell r="B95">
            <v>1034719</v>
          </cell>
          <cell r="C95" t="b">
            <v>0</v>
          </cell>
          <cell r="D95" t="b">
            <v>0</v>
          </cell>
        </row>
        <row r="96">
          <cell r="A96">
            <v>1015343</v>
          </cell>
          <cell r="B96" t="e">
            <v>#N/A</v>
          </cell>
          <cell r="C96" t="b">
            <v>0</v>
          </cell>
          <cell r="D96" t="b">
            <v>0</v>
          </cell>
        </row>
        <row r="97">
          <cell r="A97">
            <v>1052160</v>
          </cell>
          <cell r="B97">
            <v>1052160</v>
          </cell>
          <cell r="C97" t="b">
            <v>0</v>
          </cell>
          <cell r="D97" t="b">
            <v>0</v>
          </cell>
        </row>
        <row r="98">
          <cell r="A98">
            <v>1258346</v>
          </cell>
          <cell r="B98" t="e">
            <v>#N/A</v>
          </cell>
          <cell r="C98" t="b">
            <v>0</v>
          </cell>
          <cell r="D98" t="b">
            <v>0</v>
          </cell>
        </row>
        <row r="99">
          <cell r="A99">
            <v>1066130</v>
          </cell>
          <cell r="B99" t="e">
            <v>#N/A</v>
          </cell>
          <cell r="C99" t="b">
            <v>1</v>
          </cell>
          <cell r="D99" t="b">
            <v>1</v>
          </cell>
        </row>
        <row r="100">
          <cell r="A100">
            <v>1050054</v>
          </cell>
          <cell r="B100">
            <v>1050054</v>
          </cell>
          <cell r="C100" t="b">
            <v>1</v>
          </cell>
          <cell r="D100" t="b">
            <v>0</v>
          </cell>
        </row>
        <row r="101">
          <cell r="A101">
            <v>1245805</v>
          </cell>
          <cell r="B101" t="e">
            <v>#N/A</v>
          </cell>
          <cell r="C101" t="b">
            <v>0</v>
          </cell>
          <cell r="D101" t="b">
            <v>0</v>
          </cell>
        </row>
        <row r="102">
          <cell r="A102">
            <v>1260632</v>
          </cell>
          <cell r="B102" t="e">
            <v>#N/A</v>
          </cell>
          <cell r="C102" t="b">
            <v>0</v>
          </cell>
          <cell r="D102" t="b">
            <v>0</v>
          </cell>
        </row>
        <row r="103">
          <cell r="A103">
            <v>1066299</v>
          </cell>
          <cell r="B103" t="e">
            <v>#N/A</v>
          </cell>
          <cell r="C103" t="b">
            <v>1</v>
          </cell>
          <cell r="D103" t="b">
            <v>1</v>
          </cell>
        </row>
        <row r="104">
          <cell r="A104">
            <v>1257419</v>
          </cell>
          <cell r="B104" t="e">
            <v>#N/A</v>
          </cell>
          <cell r="C104" t="b">
            <v>0</v>
          </cell>
          <cell r="D104" t="b">
            <v>1</v>
          </cell>
        </row>
        <row r="105">
          <cell r="A105">
            <v>1066189</v>
          </cell>
          <cell r="B105" t="e">
            <v>#N/A</v>
          </cell>
          <cell r="C105" t="b">
            <v>0</v>
          </cell>
          <cell r="D105" t="b">
            <v>0</v>
          </cell>
        </row>
        <row r="106">
          <cell r="A106">
            <v>1066380</v>
          </cell>
          <cell r="B106">
            <v>1066380</v>
          </cell>
          <cell r="C106" t="b">
            <v>1</v>
          </cell>
          <cell r="D106" t="b">
            <v>1</v>
          </cell>
        </row>
        <row r="107">
          <cell r="A107">
            <v>1066282</v>
          </cell>
          <cell r="B107">
            <v>1066282</v>
          </cell>
          <cell r="C107" t="b">
            <v>1</v>
          </cell>
          <cell r="D107" t="b">
            <v>1</v>
          </cell>
        </row>
        <row r="108">
          <cell r="A108">
            <v>1066270</v>
          </cell>
          <cell r="B108" t="e">
            <v>#N/A</v>
          </cell>
          <cell r="C108" t="b">
            <v>1</v>
          </cell>
          <cell r="D108" t="b">
            <v>1</v>
          </cell>
        </row>
        <row r="109">
          <cell r="A109">
            <v>1066434</v>
          </cell>
          <cell r="B109" t="e">
            <v>#N/A</v>
          </cell>
          <cell r="C109" t="b">
            <v>1</v>
          </cell>
          <cell r="D109" t="b">
            <v>1</v>
          </cell>
        </row>
        <row r="110">
          <cell r="A110">
            <v>1066238</v>
          </cell>
          <cell r="B110">
            <v>1066238</v>
          </cell>
          <cell r="C110" t="b">
            <v>1</v>
          </cell>
          <cell r="D110" t="b">
            <v>1</v>
          </cell>
        </row>
        <row r="111">
          <cell r="A111">
            <v>1245601</v>
          </cell>
          <cell r="B111" t="e">
            <v>#N/A</v>
          </cell>
          <cell r="C111" t="b">
            <v>0</v>
          </cell>
          <cell r="D111" t="b">
            <v>1</v>
          </cell>
        </row>
        <row r="112">
          <cell r="A112">
            <v>1255635</v>
          </cell>
          <cell r="B112" t="e">
            <v>#N/A</v>
          </cell>
          <cell r="C112" t="b">
            <v>0</v>
          </cell>
          <cell r="D112" t="b">
            <v>1</v>
          </cell>
        </row>
        <row r="113">
          <cell r="A113">
            <v>1033109</v>
          </cell>
          <cell r="B113">
            <v>1033109</v>
          </cell>
          <cell r="C113" t="b">
            <v>0</v>
          </cell>
          <cell r="D113" t="b">
            <v>0</v>
          </cell>
        </row>
        <row r="114">
          <cell r="A114">
            <v>1066401</v>
          </cell>
          <cell r="B114">
            <v>1066401</v>
          </cell>
          <cell r="C114" t="b">
            <v>0</v>
          </cell>
          <cell r="D114" t="b">
            <v>1</v>
          </cell>
        </row>
        <row r="115">
          <cell r="A115">
            <v>1066139</v>
          </cell>
          <cell r="B115">
            <v>1066139</v>
          </cell>
          <cell r="C115" t="b">
            <v>0</v>
          </cell>
          <cell r="D115" t="b">
            <v>1</v>
          </cell>
        </row>
        <row r="116">
          <cell r="A116">
            <v>1066759</v>
          </cell>
          <cell r="B116">
            <v>1066759</v>
          </cell>
          <cell r="C116" t="b">
            <v>0</v>
          </cell>
          <cell r="D116" t="b">
            <v>0</v>
          </cell>
        </row>
        <row r="117">
          <cell r="A117">
            <v>1066407</v>
          </cell>
          <cell r="B117" t="e">
            <v>#N/A</v>
          </cell>
          <cell r="C117" t="b">
            <v>1</v>
          </cell>
          <cell r="D117" t="b">
            <v>1</v>
          </cell>
        </row>
        <row r="118">
          <cell r="A118">
            <v>1058927</v>
          </cell>
          <cell r="B118" t="e">
            <v>#N/A</v>
          </cell>
          <cell r="C118" t="b">
            <v>0</v>
          </cell>
          <cell r="D118" t="b">
            <v>0</v>
          </cell>
        </row>
        <row r="119">
          <cell r="A119">
            <v>1058944</v>
          </cell>
          <cell r="B119">
            <v>1058944</v>
          </cell>
          <cell r="C119" t="b">
            <v>0</v>
          </cell>
          <cell r="D119" t="b">
            <v>0</v>
          </cell>
        </row>
        <row r="120">
          <cell r="A120">
            <v>1066241</v>
          </cell>
          <cell r="B120" t="e">
            <v>#N/A</v>
          </cell>
          <cell r="C120" t="b">
            <v>0</v>
          </cell>
          <cell r="D120" t="b">
            <v>1</v>
          </cell>
        </row>
        <row r="121">
          <cell r="A121">
            <v>1251453</v>
          </cell>
          <cell r="B121" t="e">
            <v>#N/A</v>
          </cell>
          <cell r="C121" t="b">
            <v>0</v>
          </cell>
          <cell r="D121" t="b">
            <v>0</v>
          </cell>
        </row>
        <row r="122">
          <cell r="A122">
            <v>1066081</v>
          </cell>
          <cell r="B122" t="e">
            <v>#N/A</v>
          </cell>
          <cell r="C122" t="b">
            <v>1</v>
          </cell>
          <cell r="D122" t="b">
            <v>1</v>
          </cell>
        </row>
        <row r="123">
          <cell r="A123">
            <v>1066142</v>
          </cell>
          <cell r="B123">
            <v>1066142</v>
          </cell>
          <cell r="C123" t="b">
            <v>0</v>
          </cell>
          <cell r="D123" t="b">
            <v>1</v>
          </cell>
        </row>
        <row r="124">
          <cell r="A124">
            <v>1009226</v>
          </cell>
          <cell r="B124">
            <v>1009226</v>
          </cell>
          <cell r="C124" t="b">
            <v>0</v>
          </cell>
          <cell r="D124" t="b">
            <v>0</v>
          </cell>
        </row>
        <row r="125">
          <cell r="A125">
            <v>1066269</v>
          </cell>
          <cell r="B125" t="e">
            <v>#N/A</v>
          </cell>
          <cell r="C125" t="b">
            <v>1</v>
          </cell>
          <cell r="D125" t="b">
            <v>1</v>
          </cell>
        </row>
        <row r="126">
          <cell r="A126">
            <v>1066108</v>
          </cell>
          <cell r="B126">
            <v>1066108</v>
          </cell>
          <cell r="C126" t="b">
            <v>1</v>
          </cell>
          <cell r="D126" t="b">
            <v>1</v>
          </cell>
        </row>
        <row r="127">
          <cell r="A127">
            <v>1252441</v>
          </cell>
          <cell r="B127" t="e">
            <v>#N/A</v>
          </cell>
          <cell r="C127" t="b">
            <v>0</v>
          </cell>
          <cell r="D127" t="b">
            <v>1</v>
          </cell>
        </row>
        <row r="128">
          <cell r="A128">
            <v>1066300</v>
          </cell>
          <cell r="B128" t="e">
            <v>#N/A</v>
          </cell>
          <cell r="C128" t="b">
            <v>1</v>
          </cell>
          <cell r="D128" t="b">
            <v>1</v>
          </cell>
        </row>
        <row r="129">
          <cell r="A129">
            <v>1066292</v>
          </cell>
          <cell r="B129">
            <v>1066292</v>
          </cell>
          <cell r="C129" t="b">
            <v>1</v>
          </cell>
          <cell r="D129" t="b">
            <v>1</v>
          </cell>
        </row>
        <row r="130">
          <cell r="A130">
            <v>1066435</v>
          </cell>
          <cell r="B130">
            <v>1066435</v>
          </cell>
          <cell r="C130" t="b">
            <v>1</v>
          </cell>
          <cell r="D130" t="b">
            <v>1</v>
          </cell>
        </row>
        <row r="131">
          <cell r="A131">
            <v>1044479</v>
          </cell>
          <cell r="B131">
            <v>1044479</v>
          </cell>
          <cell r="C131" t="b">
            <v>0</v>
          </cell>
          <cell r="D131" t="b">
            <v>1</v>
          </cell>
        </row>
        <row r="132">
          <cell r="A132">
            <v>1044480</v>
          </cell>
          <cell r="B132" t="e">
            <v>#N/A</v>
          </cell>
          <cell r="C132" t="b">
            <v>0</v>
          </cell>
          <cell r="D132" t="b">
            <v>1</v>
          </cell>
        </row>
        <row r="133">
          <cell r="A133">
            <v>1066320</v>
          </cell>
          <cell r="B133" t="e">
            <v>#N/A</v>
          </cell>
          <cell r="C133" t="b">
            <v>1</v>
          </cell>
          <cell r="D133" t="b">
            <v>1</v>
          </cell>
        </row>
        <row r="134">
          <cell r="A134">
            <v>1246131</v>
          </cell>
          <cell r="B134" t="e">
            <v>#N/A</v>
          </cell>
          <cell r="C134" t="b">
            <v>0</v>
          </cell>
          <cell r="D134" t="b">
            <v>1</v>
          </cell>
        </row>
        <row r="135">
          <cell r="A135">
            <v>1066368</v>
          </cell>
          <cell r="B135" t="e">
            <v>#N/A</v>
          </cell>
          <cell r="C135" t="b">
            <v>1</v>
          </cell>
          <cell r="D135" t="b">
            <v>1</v>
          </cell>
        </row>
        <row r="136">
          <cell r="A136">
            <v>1023524</v>
          </cell>
          <cell r="B136">
            <v>1023524</v>
          </cell>
          <cell r="C136" t="b">
            <v>0</v>
          </cell>
          <cell r="D136" t="b">
            <v>0</v>
          </cell>
        </row>
        <row r="137">
          <cell r="A137">
            <v>1066251</v>
          </cell>
          <cell r="B137" t="e">
            <v>#N/A</v>
          </cell>
          <cell r="C137" t="b">
            <v>1</v>
          </cell>
          <cell r="D137" t="b">
            <v>1</v>
          </cell>
        </row>
        <row r="138">
          <cell r="A138">
            <v>1052578</v>
          </cell>
          <cell r="B138">
            <v>1052578</v>
          </cell>
          <cell r="C138" t="b">
            <v>1</v>
          </cell>
          <cell r="D138" t="b">
            <v>0</v>
          </cell>
        </row>
        <row r="139">
          <cell r="A139">
            <v>1066372</v>
          </cell>
          <cell r="B139" t="e">
            <v>#N/A</v>
          </cell>
          <cell r="C139" t="b">
            <v>0</v>
          </cell>
          <cell r="D139" t="b">
            <v>0</v>
          </cell>
        </row>
        <row r="140">
          <cell r="A140">
            <v>1066066</v>
          </cell>
          <cell r="B140" t="e">
            <v>#N/A</v>
          </cell>
          <cell r="C140" t="b">
            <v>1</v>
          </cell>
          <cell r="D140" t="b">
            <v>1</v>
          </cell>
        </row>
        <row r="141">
          <cell r="A141">
            <v>1035268</v>
          </cell>
          <cell r="B141">
            <v>1035268</v>
          </cell>
          <cell r="C141" t="b">
            <v>0</v>
          </cell>
          <cell r="D141" t="b">
            <v>0</v>
          </cell>
        </row>
        <row r="142">
          <cell r="A142">
            <v>1066358</v>
          </cell>
          <cell r="B142">
            <v>1066358</v>
          </cell>
          <cell r="C142" t="b">
            <v>1</v>
          </cell>
          <cell r="D142" t="b">
            <v>1</v>
          </cell>
        </row>
        <row r="143">
          <cell r="A143">
            <v>1066148</v>
          </cell>
          <cell r="B143" t="e">
            <v>#N/A</v>
          </cell>
          <cell r="C143" t="b">
            <v>1</v>
          </cell>
          <cell r="D143" t="b">
            <v>1</v>
          </cell>
        </row>
        <row r="144">
          <cell r="A144">
            <v>1066175</v>
          </cell>
          <cell r="B144">
            <v>1066175</v>
          </cell>
          <cell r="C144" t="b">
            <v>0</v>
          </cell>
          <cell r="D144" t="b">
            <v>0</v>
          </cell>
        </row>
        <row r="145">
          <cell r="A145">
            <v>1255529</v>
          </cell>
          <cell r="B145" t="e">
            <v>#N/A</v>
          </cell>
          <cell r="C145" t="b">
            <v>0</v>
          </cell>
          <cell r="D145" t="b">
            <v>0</v>
          </cell>
        </row>
        <row r="146">
          <cell r="A146">
            <v>1066207</v>
          </cell>
          <cell r="B146">
            <v>1066207</v>
          </cell>
          <cell r="C146" t="b">
            <v>1</v>
          </cell>
          <cell r="D146" t="b">
            <v>1</v>
          </cell>
        </row>
        <row r="147">
          <cell r="A147">
            <v>1066159</v>
          </cell>
          <cell r="B147" t="e">
            <v>#N/A</v>
          </cell>
          <cell r="C147" t="b">
            <v>0</v>
          </cell>
          <cell r="D147" t="b">
            <v>1</v>
          </cell>
        </row>
        <row r="148">
          <cell r="A148">
            <v>1066374</v>
          </cell>
          <cell r="B148" t="e">
            <v>#N/A</v>
          </cell>
          <cell r="C148" t="b">
            <v>1</v>
          </cell>
          <cell r="D148" t="b">
            <v>1</v>
          </cell>
        </row>
        <row r="149">
          <cell r="A149">
            <v>1258035</v>
          </cell>
          <cell r="B149" t="e">
            <v>#N/A</v>
          </cell>
          <cell r="C149" t="b">
            <v>0</v>
          </cell>
          <cell r="D149" t="b">
            <v>1</v>
          </cell>
        </row>
        <row r="150">
          <cell r="A150">
            <v>1066164</v>
          </cell>
          <cell r="B150" t="e">
            <v>#N/A</v>
          </cell>
          <cell r="C150" t="b">
            <v>1</v>
          </cell>
          <cell r="D150" t="b">
            <v>1</v>
          </cell>
        </row>
        <row r="151">
          <cell r="A151">
            <v>1066288</v>
          </cell>
          <cell r="B151">
            <v>1066288</v>
          </cell>
          <cell r="C151" t="b">
            <v>1</v>
          </cell>
          <cell r="D151" t="b">
            <v>1</v>
          </cell>
        </row>
        <row r="152">
          <cell r="A152">
            <v>1066229</v>
          </cell>
          <cell r="B152" t="e">
            <v>#N/A</v>
          </cell>
          <cell r="C152" t="b">
            <v>1</v>
          </cell>
          <cell r="D152" t="b">
            <v>1</v>
          </cell>
        </row>
        <row r="153">
          <cell r="A153">
            <v>1257696</v>
          </cell>
          <cell r="B153" t="e">
            <v>#N/A</v>
          </cell>
          <cell r="C153" t="b">
            <v>0</v>
          </cell>
          <cell r="D153" t="b">
            <v>1</v>
          </cell>
        </row>
        <row r="154">
          <cell r="A154">
            <v>1259357</v>
          </cell>
          <cell r="B154" t="e">
            <v>#N/A</v>
          </cell>
          <cell r="C154" t="b">
            <v>0</v>
          </cell>
          <cell r="D154" t="b">
            <v>0</v>
          </cell>
        </row>
        <row r="155">
          <cell r="A155">
            <v>1066363</v>
          </cell>
          <cell r="B155" t="e">
            <v>#N/A</v>
          </cell>
          <cell r="C155" t="b">
            <v>1</v>
          </cell>
          <cell r="D155" t="b">
            <v>1</v>
          </cell>
        </row>
        <row r="156">
          <cell r="A156">
            <v>1066072</v>
          </cell>
          <cell r="B156">
            <v>1066072</v>
          </cell>
          <cell r="C156" t="b">
            <v>1</v>
          </cell>
          <cell r="D156" t="b">
            <v>1</v>
          </cell>
        </row>
        <row r="157">
          <cell r="A157">
            <v>1066219</v>
          </cell>
          <cell r="B157">
            <v>1066219</v>
          </cell>
          <cell r="C157" t="b">
            <v>1</v>
          </cell>
          <cell r="D157" t="b">
            <v>0</v>
          </cell>
        </row>
        <row r="158">
          <cell r="A158">
            <v>1066245</v>
          </cell>
          <cell r="B158">
            <v>1066245</v>
          </cell>
          <cell r="C158" t="b">
            <v>1</v>
          </cell>
          <cell r="D158" t="b">
            <v>1</v>
          </cell>
        </row>
        <row r="159">
          <cell r="A159">
            <v>1066184</v>
          </cell>
          <cell r="B159">
            <v>1066184</v>
          </cell>
          <cell r="C159" t="b">
            <v>0</v>
          </cell>
          <cell r="D159" t="b">
            <v>0</v>
          </cell>
        </row>
        <row r="160">
          <cell r="A160">
            <v>1066395</v>
          </cell>
          <cell r="B160">
            <v>1066395</v>
          </cell>
          <cell r="C160" t="b">
            <v>1</v>
          </cell>
          <cell r="D160" t="b">
            <v>1</v>
          </cell>
        </row>
        <row r="161">
          <cell r="A161">
            <v>1260931</v>
          </cell>
          <cell r="B161" t="e">
            <v>#N/A</v>
          </cell>
          <cell r="C161" t="b">
            <v>0</v>
          </cell>
          <cell r="D161" t="b">
            <v>1</v>
          </cell>
        </row>
        <row r="162">
          <cell r="A162">
            <v>1262121</v>
          </cell>
          <cell r="B162" t="e">
            <v>#N/A</v>
          </cell>
          <cell r="C162" t="b">
            <v>0</v>
          </cell>
          <cell r="D162" t="b">
            <v>1</v>
          </cell>
        </row>
        <row r="163">
          <cell r="A163">
            <v>1263396</v>
          </cell>
          <cell r="B163" t="e">
            <v>#N/A</v>
          </cell>
          <cell r="C163" t="b">
            <v>0</v>
          </cell>
          <cell r="D163" t="b">
            <v>1</v>
          </cell>
        </row>
        <row r="164">
          <cell r="A164">
            <v>1066268</v>
          </cell>
          <cell r="B164" t="e">
            <v>#N/A</v>
          </cell>
          <cell r="C164" t="b">
            <v>1</v>
          </cell>
          <cell r="D164" t="b">
            <v>1</v>
          </cell>
        </row>
        <row r="165">
          <cell r="A165">
            <v>1066117</v>
          </cell>
          <cell r="B165" t="e">
            <v>#N/A</v>
          </cell>
          <cell r="C165" t="b">
            <v>1</v>
          </cell>
          <cell r="D165" t="b">
            <v>1</v>
          </cell>
        </row>
        <row r="166">
          <cell r="A166">
            <v>1066128</v>
          </cell>
          <cell r="B166">
            <v>1066128</v>
          </cell>
          <cell r="C166" t="b">
            <v>1</v>
          </cell>
          <cell r="D166" t="b">
            <v>1</v>
          </cell>
        </row>
        <row r="167">
          <cell r="A167">
            <v>1066253</v>
          </cell>
          <cell r="B167">
            <v>1066253</v>
          </cell>
          <cell r="C167" t="b">
            <v>0</v>
          </cell>
          <cell r="D167" t="b">
            <v>1</v>
          </cell>
        </row>
        <row r="168">
          <cell r="A168">
            <v>1066131</v>
          </cell>
          <cell r="B168" t="e">
            <v>#N/A</v>
          </cell>
          <cell r="C168" t="b">
            <v>1</v>
          </cell>
          <cell r="D168" t="b">
            <v>1</v>
          </cell>
        </row>
        <row r="169">
          <cell r="A169">
            <v>1066226</v>
          </cell>
          <cell r="B169">
            <v>1066226</v>
          </cell>
          <cell r="C169" t="b">
            <v>0</v>
          </cell>
          <cell r="D169" t="b">
            <v>0</v>
          </cell>
        </row>
        <row r="170">
          <cell r="A170">
            <v>1258345</v>
          </cell>
          <cell r="B170" t="e">
            <v>#N/A</v>
          </cell>
          <cell r="C170" t="b">
            <v>0</v>
          </cell>
          <cell r="D170" t="b">
            <v>0</v>
          </cell>
        </row>
        <row r="171">
          <cell r="A171">
            <v>1066223</v>
          </cell>
          <cell r="B171">
            <v>1066223</v>
          </cell>
          <cell r="C171" t="b">
            <v>0</v>
          </cell>
          <cell r="D171" t="b">
            <v>1</v>
          </cell>
        </row>
        <row r="172">
          <cell r="A172">
            <v>1066345</v>
          </cell>
          <cell r="B172">
            <v>1066345</v>
          </cell>
          <cell r="C172" t="b">
            <v>1</v>
          </cell>
          <cell r="D172" t="b">
            <v>0</v>
          </cell>
        </row>
        <row r="173">
          <cell r="A173">
            <v>1032105</v>
          </cell>
          <cell r="B173" t="e">
            <v>#N/A</v>
          </cell>
          <cell r="C173" t="b">
            <v>0</v>
          </cell>
          <cell r="D173" t="b">
            <v>0</v>
          </cell>
        </row>
        <row r="174">
          <cell r="A174">
            <v>1066096</v>
          </cell>
          <cell r="B174" t="e">
            <v>#N/A</v>
          </cell>
          <cell r="C174" t="b">
            <v>0</v>
          </cell>
          <cell r="D174" t="b">
            <v>0</v>
          </cell>
        </row>
        <row r="175">
          <cell r="A175">
            <v>1066203</v>
          </cell>
          <cell r="B175" t="e">
            <v>#N/A</v>
          </cell>
          <cell r="C175" t="b">
            <v>1</v>
          </cell>
          <cell r="D175" t="b">
            <v>1</v>
          </cell>
        </row>
        <row r="176">
          <cell r="A176">
            <v>1066347</v>
          </cell>
          <cell r="B176" t="e">
            <v>#N/A</v>
          </cell>
          <cell r="C176" t="b">
            <v>1</v>
          </cell>
          <cell r="D176" t="b">
            <v>0</v>
          </cell>
        </row>
        <row r="177">
          <cell r="A177">
            <v>1002939</v>
          </cell>
          <cell r="B177" t="e">
            <v>#N/A</v>
          </cell>
          <cell r="C177" t="b">
            <v>0</v>
          </cell>
          <cell r="D177" t="b">
            <v>0</v>
          </cell>
        </row>
        <row r="178">
          <cell r="A178">
            <v>1245587</v>
          </cell>
          <cell r="B178" t="e">
            <v>#N/A</v>
          </cell>
          <cell r="C178" t="b">
            <v>0</v>
          </cell>
          <cell r="D178" t="b">
            <v>0</v>
          </cell>
        </row>
        <row r="179">
          <cell r="A179">
            <v>1066217</v>
          </cell>
          <cell r="B179">
            <v>1066217</v>
          </cell>
          <cell r="C179" t="b">
            <v>1</v>
          </cell>
          <cell r="D179" t="b">
            <v>1</v>
          </cell>
        </row>
        <row r="180">
          <cell r="A180">
            <v>1066107</v>
          </cell>
          <cell r="B180">
            <v>1066107</v>
          </cell>
          <cell r="C180" t="b">
            <v>1</v>
          </cell>
          <cell r="D180" t="b">
            <v>1</v>
          </cell>
        </row>
        <row r="181">
          <cell r="A181">
            <v>1066331</v>
          </cell>
          <cell r="B181">
            <v>1066331</v>
          </cell>
          <cell r="C181" t="b">
            <v>1</v>
          </cell>
          <cell r="D181" t="b">
            <v>1</v>
          </cell>
        </row>
        <row r="182">
          <cell r="A182">
            <v>1066243</v>
          </cell>
          <cell r="B182" t="e">
            <v>#N/A</v>
          </cell>
          <cell r="C182" t="b">
            <v>1</v>
          </cell>
          <cell r="D182" t="b">
            <v>1</v>
          </cell>
        </row>
        <row r="183">
          <cell r="A183">
            <v>1066379</v>
          </cell>
          <cell r="B183">
            <v>1066379</v>
          </cell>
          <cell r="C183" t="b">
            <v>1</v>
          </cell>
          <cell r="D183" t="b">
            <v>0</v>
          </cell>
        </row>
        <row r="184">
          <cell r="A184">
            <v>1066177</v>
          </cell>
          <cell r="B184">
            <v>1066177</v>
          </cell>
          <cell r="C184" t="b">
            <v>1</v>
          </cell>
          <cell r="D184" t="b">
            <v>0</v>
          </cell>
        </row>
        <row r="185">
          <cell r="A185">
            <v>1257935</v>
          </cell>
          <cell r="B185" t="e">
            <v>#N/A</v>
          </cell>
          <cell r="C185" t="b">
            <v>0</v>
          </cell>
          <cell r="D185" t="b">
            <v>0</v>
          </cell>
        </row>
        <row r="186">
          <cell r="A186">
            <v>1066295</v>
          </cell>
          <cell r="B186" t="e">
            <v>#N/A</v>
          </cell>
          <cell r="C186" t="b">
            <v>1</v>
          </cell>
          <cell r="D186" t="b">
            <v>0</v>
          </cell>
        </row>
        <row r="187">
          <cell r="A187">
            <v>1066321</v>
          </cell>
          <cell r="B187">
            <v>1066321</v>
          </cell>
          <cell r="C187" t="b">
            <v>0</v>
          </cell>
          <cell r="D187" t="b">
            <v>1</v>
          </cell>
        </row>
        <row r="188">
          <cell r="A188">
            <v>1015823</v>
          </cell>
          <cell r="B188" t="e">
            <v>#N/A</v>
          </cell>
          <cell r="C188" t="b">
            <v>0</v>
          </cell>
          <cell r="D188" t="b">
            <v>0</v>
          </cell>
        </row>
        <row r="189">
          <cell r="A189">
            <v>1034051</v>
          </cell>
          <cell r="B189" t="e">
            <v>#N/A</v>
          </cell>
          <cell r="C189" t="b">
            <v>0</v>
          </cell>
          <cell r="D189" t="b">
            <v>0</v>
          </cell>
        </row>
        <row r="190">
          <cell r="A190">
            <v>1011826</v>
          </cell>
          <cell r="B190" t="e">
            <v>#N/A</v>
          </cell>
          <cell r="C190" t="b">
            <v>0</v>
          </cell>
          <cell r="D190" t="b">
            <v>0</v>
          </cell>
        </row>
        <row r="191">
          <cell r="A191">
            <v>1044053</v>
          </cell>
          <cell r="B191" t="e">
            <v>#N/A</v>
          </cell>
          <cell r="C191" t="b">
            <v>0</v>
          </cell>
          <cell r="D191" t="b">
            <v>0</v>
          </cell>
        </row>
        <row r="192">
          <cell r="A192">
            <v>1073864</v>
          </cell>
          <cell r="B192" t="e">
            <v>#N/A</v>
          </cell>
          <cell r="C192" t="b">
            <v>0</v>
          </cell>
          <cell r="D192" t="b">
            <v>0</v>
          </cell>
        </row>
        <row r="193">
          <cell r="A193">
            <v>1261124</v>
          </cell>
          <cell r="B193" t="e">
            <v>#N/A</v>
          </cell>
          <cell r="C193" t="b">
            <v>0</v>
          </cell>
          <cell r="D193" t="b">
            <v>0</v>
          </cell>
        </row>
        <row r="194">
          <cell r="A194">
            <v>1066370</v>
          </cell>
          <cell r="B194">
            <v>1066370</v>
          </cell>
          <cell r="C194" t="b">
            <v>0</v>
          </cell>
          <cell r="D194" t="b">
            <v>0</v>
          </cell>
        </row>
        <row r="195">
          <cell r="A195">
            <v>1066325</v>
          </cell>
          <cell r="B195" t="e">
            <v>#N/A</v>
          </cell>
          <cell r="C195" t="b">
            <v>1</v>
          </cell>
          <cell r="D195" t="b">
            <v>1</v>
          </cell>
        </row>
        <row r="196">
          <cell r="A196">
            <v>1066436</v>
          </cell>
          <cell r="B196">
            <v>1066436</v>
          </cell>
          <cell r="C196" t="b">
            <v>0</v>
          </cell>
          <cell r="D196" t="b">
            <v>1</v>
          </cell>
        </row>
        <row r="197">
          <cell r="A197">
            <v>1066209</v>
          </cell>
          <cell r="B197">
            <v>1066209</v>
          </cell>
          <cell r="C197" t="b">
            <v>1</v>
          </cell>
          <cell r="D197" t="b">
            <v>1</v>
          </cell>
        </row>
        <row r="198">
          <cell r="A198">
            <v>1066221</v>
          </cell>
          <cell r="B198" t="e">
            <v>#N/A</v>
          </cell>
          <cell r="C198" t="b">
            <v>1</v>
          </cell>
          <cell r="D198" t="b">
            <v>1</v>
          </cell>
        </row>
        <row r="199">
          <cell r="A199">
            <v>1066261</v>
          </cell>
          <cell r="B199">
            <v>1066261</v>
          </cell>
          <cell r="C199" t="b">
            <v>1</v>
          </cell>
          <cell r="D199" t="b">
            <v>1</v>
          </cell>
        </row>
        <row r="200">
          <cell r="A200">
            <v>1066182</v>
          </cell>
          <cell r="B200">
            <v>1066182</v>
          </cell>
          <cell r="C200" t="b">
            <v>1</v>
          </cell>
          <cell r="D200" t="b">
            <v>1</v>
          </cell>
        </row>
        <row r="201">
          <cell r="A201">
            <v>1255738</v>
          </cell>
          <cell r="B201" t="e">
            <v>#N/A</v>
          </cell>
          <cell r="C201" t="b">
            <v>0</v>
          </cell>
          <cell r="D201" t="b">
            <v>0</v>
          </cell>
        </row>
        <row r="202">
          <cell r="A202">
            <v>1066213</v>
          </cell>
          <cell r="B202" t="e">
            <v>#N/A</v>
          </cell>
          <cell r="C202" t="b">
            <v>1</v>
          </cell>
          <cell r="D202" t="b">
            <v>1</v>
          </cell>
        </row>
        <row r="203">
          <cell r="A203">
            <v>1066383</v>
          </cell>
          <cell r="B203">
            <v>1066383</v>
          </cell>
          <cell r="C203" t="b">
            <v>1</v>
          </cell>
          <cell r="D203" t="b">
            <v>1</v>
          </cell>
        </row>
        <row r="204">
          <cell r="A204">
            <v>1255202</v>
          </cell>
          <cell r="B204" t="e">
            <v>#N/A</v>
          </cell>
          <cell r="C204" t="b">
            <v>0</v>
          </cell>
          <cell r="D204" t="b">
            <v>1</v>
          </cell>
        </row>
        <row r="205">
          <cell r="A205">
            <v>1066428</v>
          </cell>
          <cell r="B205">
            <v>1066428</v>
          </cell>
          <cell r="C205" t="b">
            <v>0</v>
          </cell>
          <cell r="D205" t="b">
            <v>0</v>
          </cell>
        </row>
        <row r="206">
          <cell r="A206">
            <v>1258839</v>
          </cell>
          <cell r="B206" t="e">
            <v>#N/A</v>
          </cell>
          <cell r="C206" t="b">
            <v>0</v>
          </cell>
          <cell r="D206" t="b">
            <v>0</v>
          </cell>
        </row>
        <row r="207">
          <cell r="A207">
            <v>1066376</v>
          </cell>
          <cell r="B207" t="e">
            <v>#N/A</v>
          </cell>
          <cell r="C207" t="b">
            <v>1</v>
          </cell>
          <cell r="D207" t="b">
            <v>0</v>
          </cell>
        </row>
        <row r="208">
          <cell r="A208">
            <v>1066340</v>
          </cell>
          <cell r="B208">
            <v>1066340</v>
          </cell>
          <cell r="C208" t="b">
            <v>1</v>
          </cell>
          <cell r="D208" t="b">
            <v>0</v>
          </cell>
        </row>
        <row r="209">
          <cell r="A209">
            <v>1066319</v>
          </cell>
          <cell r="B209" t="e">
            <v>#N/A</v>
          </cell>
          <cell r="C209" t="b">
            <v>1</v>
          </cell>
          <cell r="D209" t="b">
            <v>1</v>
          </cell>
        </row>
        <row r="210">
          <cell r="A210">
            <v>1066353</v>
          </cell>
          <cell r="B210">
            <v>1066353</v>
          </cell>
          <cell r="C210" t="b">
            <v>0</v>
          </cell>
          <cell r="D210" t="b">
            <v>1</v>
          </cell>
        </row>
        <row r="211">
          <cell r="A211">
            <v>1066291</v>
          </cell>
          <cell r="B211">
            <v>1066291</v>
          </cell>
          <cell r="C211" t="b">
            <v>0</v>
          </cell>
          <cell r="D211" t="b">
            <v>0</v>
          </cell>
        </row>
        <row r="212">
          <cell r="A212">
            <v>1066197</v>
          </cell>
          <cell r="B212">
            <v>1066197</v>
          </cell>
          <cell r="C212" t="b">
            <v>1</v>
          </cell>
          <cell r="D212" t="b">
            <v>1</v>
          </cell>
        </row>
        <row r="213">
          <cell r="A213">
            <v>1066260</v>
          </cell>
          <cell r="B213">
            <v>1066260</v>
          </cell>
          <cell r="C213" t="b">
            <v>1</v>
          </cell>
          <cell r="D213" t="b">
            <v>1</v>
          </cell>
        </row>
        <row r="214">
          <cell r="A214">
            <v>1066616</v>
          </cell>
          <cell r="B214" t="e">
            <v>#N/A</v>
          </cell>
          <cell r="C214" t="b">
            <v>0</v>
          </cell>
          <cell r="D214" t="b">
            <v>0</v>
          </cell>
        </row>
        <row r="215">
          <cell r="A215">
            <v>1057365</v>
          </cell>
          <cell r="B215">
            <v>1057365</v>
          </cell>
          <cell r="C215" t="b">
            <v>0</v>
          </cell>
          <cell r="D215" t="b">
            <v>0</v>
          </cell>
        </row>
        <row r="216">
          <cell r="A216">
            <v>1246873</v>
          </cell>
          <cell r="B216" t="e">
            <v>#N/A</v>
          </cell>
          <cell r="C216" t="b">
            <v>0</v>
          </cell>
          <cell r="D216" t="b">
            <v>0</v>
          </cell>
        </row>
        <row r="217">
          <cell r="A217">
            <v>1257913</v>
          </cell>
          <cell r="B217" t="e">
            <v>#N/A</v>
          </cell>
          <cell r="C217" t="b">
            <v>0</v>
          </cell>
          <cell r="D217" t="b">
            <v>0</v>
          </cell>
        </row>
        <row r="218">
          <cell r="A218">
            <v>1250817</v>
          </cell>
          <cell r="B218" t="e">
            <v>#N/A</v>
          </cell>
          <cell r="C218" t="b">
            <v>0</v>
          </cell>
          <cell r="D218" t="b">
            <v>0</v>
          </cell>
        </row>
        <row r="219">
          <cell r="A219">
            <v>1066199</v>
          </cell>
          <cell r="B219" t="e">
            <v>#N/A</v>
          </cell>
          <cell r="C219" t="b">
            <v>1</v>
          </cell>
          <cell r="D219" t="b">
            <v>1</v>
          </cell>
        </row>
        <row r="220">
          <cell r="A220">
            <v>1066234</v>
          </cell>
          <cell r="B220" t="e">
            <v>#N/A</v>
          </cell>
          <cell r="C220" t="b">
            <v>1</v>
          </cell>
          <cell r="D220" t="b">
            <v>1</v>
          </cell>
        </row>
        <row r="221">
          <cell r="A221">
            <v>1066225</v>
          </cell>
          <cell r="B221" t="e">
            <v>#N/A</v>
          </cell>
          <cell r="C221" t="b">
            <v>0</v>
          </cell>
          <cell r="D221" t="b">
            <v>1</v>
          </cell>
        </row>
        <row r="222">
          <cell r="A222">
            <v>1066136</v>
          </cell>
          <cell r="B222" t="e">
            <v>#N/A</v>
          </cell>
          <cell r="C222" t="b">
            <v>1</v>
          </cell>
          <cell r="D222" t="b">
            <v>1</v>
          </cell>
        </row>
        <row r="223">
          <cell r="A223">
            <v>1066074</v>
          </cell>
          <cell r="B223">
            <v>1066074</v>
          </cell>
          <cell r="C223" t="b">
            <v>1</v>
          </cell>
          <cell r="D223" t="b">
            <v>1</v>
          </cell>
        </row>
        <row r="224">
          <cell r="A224">
            <v>1009222</v>
          </cell>
          <cell r="B224" t="e">
            <v>#N/A</v>
          </cell>
          <cell r="C224" t="b">
            <v>0</v>
          </cell>
          <cell r="D224" t="b">
            <v>0</v>
          </cell>
        </row>
        <row r="225">
          <cell r="A225">
            <v>1066406</v>
          </cell>
          <cell r="B225">
            <v>1066406</v>
          </cell>
          <cell r="C225" t="b">
            <v>1</v>
          </cell>
          <cell r="D225" t="b">
            <v>1</v>
          </cell>
        </row>
        <row r="226">
          <cell r="A226">
            <v>1066232</v>
          </cell>
          <cell r="B226" t="e">
            <v>#N/A</v>
          </cell>
          <cell r="C226" t="b">
            <v>1</v>
          </cell>
          <cell r="D226" t="b">
            <v>1</v>
          </cell>
        </row>
        <row r="227">
          <cell r="A227">
            <v>1066087</v>
          </cell>
          <cell r="B227" t="e">
            <v>#N/A</v>
          </cell>
          <cell r="C227" t="b">
            <v>0</v>
          </cell>
          <cell r="D227" t="b">
            <v>0</v>
          </cell>
        </row>
        <row r="228">
          <cell r="A228">
            <v>1066095</v>
          </cell>
          <cell r="B228">
            <v>1066095</v>
          </cell>
          <cell r="C228" t="b">
            <v>0</v>
          </cell>
          <cell r="D228" t="b">
            <v>1</v>
          </cell>
        </row>
        <row r="229">
          <cell r="A229">
            <v>1066328</v>
          </cell>
          <cell r="B229">
            <v>1066328</v>
          </cell>
          <cell r="C229" t="b">
            <v>1</v>
          </cell>
          <cell r="D229" t="b">
            <v>1</v>
          </cell>
        </row>
        <row r="230">
          <cell r="A230">
            <v>1066373</v>
          </cell>
          <cell r="B230" t="e">
            <v>#N/A</v>
          </cell>
          <cell r="C230" t="b">
            <v>0</v>
          </cell>
          <cell r="D230" t="b">
            <v>1</v>
          </cell>
        </row>
        <row r="231">
          <cell r="A231">
            <v>1012775</v>
          </cell>
          <cell r="B231" t="e">
            <v>#N/A</v>
          </cell>
          <cell r="C231" t="b">
            <v>0</v>
          </cell>
          <cell r="D231" t="b">
            <v>0</v>
          </cell>
        </row>
        <row r="232">
          <cell r="A232">
            <v>1012776</v>
          </cell>
          <cell r="B232" t="e">
            <v>#N/A</v>
          </cell>
          <cell r="C232" t="b">
            <v>0</v>
          </cell>
          <cell r="D232" t="b">
            <v>0</v>
          </cell>
        </row>
        <row r="233">
          <cell r="A233">
            <v>1066156</v>
          </cell>
          <cell r="B233" t="e">
            <v>#N/A</v>
          </cell>
          <cell r="C233" t="b">
            <v>1</v>
          </cell>
          <cell r="D233" t="b">
            <v>1</v>
          </cell>
        </row>
        <row r="234">
          <cell r="A234">
            <v>1066152</v>
          </cell>
          <cell r="B234">
            <v>1066152</v>
          </cell>
          <cell r="C234" t="b">
            <v>1</v>
          </cell>
          <cell r="D234" t="b">
            <v>1</v>
          </cell>
        </row>
        <row r="235">
          <cell r="A235">
            <v>1066150</v>
          </cell>
          <cell r="B235">
            <v>1066150</v>
          </cell>
          <cell r="C235" t="b">
            <v>1</v>
          </cell>
          <cell r="D235" t="b">
            <v>1</v>
          </cell>
        </row>
        <row r="236">
          <cell r="A236">
            <v>1066224</v>
          </cell>
          <cell r="B236">
            <v>1066224</v>
          </cell>
          <cell r="C236" t="b">
            <v>1</v>
          </cell>
          <cell r="D236" t="b">
            <v>1</v>
          </cell>
        </row>
        <row r="237">
          <cell r="A237">
            <v>1066408</v>
          </cell>
          <cell r="B237" t="e">
            <v>#N/A</v>
          </cell>
          <cell r="C237" t="b">
            <v>1</v>
          </cell>
          <cell r="D237" t="b">
            <v>1</v>
          </cell>
        </row>
        <row r="238">
          <cell r="A238">
            <v>1066134</v>
          </cell>
          <cell r="B238" t="e">
            <v>#N/A</v>
          </cell>
          <cell r="C238" t="b">
            <v>1</v>
          </cell>
          <cell r="D238" t="b">
            <v>1</v>
          </cell>
        </row>
        <row r="239">
          <cell r="A239">
            <v>1066352</v>
          </cell>
          <cell r="B239">
            <v>1066352</v>
          </cell>
          <cell r="C239" t="b">
            <v>1</v>
          </cell>
          <cell r="D239" t="b">
            <v>0</v>
          </cell>
        </row>
        <row r="240">
          <cell r="A240">
            <v>1066369</v>
          </cell>
          <cell r="B240">
            <v>1066369</v>
          </cell>
          <cell r="C240" t="b">
            <v>0</v>
          </cell>
          <cell r="D240" t="b">
            <v>1</v>
          </cell>
        </row>
        <row r="241">
          <cell r="A241">
            <v>1066362</v>
          </cell>
          <cell r="B241" t="e">
            <v>#N/A</v>
          </cell>
          <cell r="C241" t="b">
            <v>1</v>
          </cell>
          <cell r="D241" t="b">
            <v>1</v>
          </cell>
        </row>
        <row r="242">
          <cell r="A242">
            <v>1259404</v>
          </cell>
          <cell r="B242" t="e">
            <v>#N/A</v>
          </cell>
          <cell r="C242" t="b">
            <v>0</v>
          </cell>
          <cell r="D242" t="b">
            <v>1</v>
          </cell>
        </row>
        <row r="243">
          <cell r="A243">
            <v>1066135</v>
          </cell>
          <cell r="B243">
            <v>1066135</v>
          </cell>
          <cell r="C243" t="b">
            <v>1</v>
          </cell>
          <cell r="D243" t="b">
            <v>1</v>
          </cell>
        </row>
        <row r="244">
          <cell r="A244">
            <v>1066100</v>
          </cell>
          <cell r="B244" t="e">
            <v>#N/A</v>
          </cell>
          <cell r="C244" t="b">
            <v>1</v>
          </cell>
          <cell r="D244" t="b">
            <v>1</v>
          </cell>
        </row>
        <row r="245">
          <cell r="A245">
            <v>1066070</v>
          </cell>
          <cell r="B245">
            <v>1066070</v>
          </cell>
          <cell r="C245" t="b">
            <v>1</v>
          </cell>
          <cell r="D245" t="b">
            <v>1</v>
          </cell>
        </row>
        <row r="246">
          <cell r="A246">
            <v>1066190</v>
          </cell>
          <cell r="B246">
            <v>1066190</v>
          </cell>
          <cell r="C246" t="b">
            <v>0</v>
          </cell>
          <cell r="D246" t="b">
            <v>1</v>
          </cell>
        </row>
        <row r="247">
          <cell r="A247">
            <v>1066265</v>
          </cell>
          <cell r="B247" t="e">
            <v>#N/A</v>
          </cell>
          <cell r="C247" t="b">
            <v>1</v>
          </cell>
          <cell r="D247" t="b">
            <v>1</v>
          </cell>
        </row>
        <row r="248">
          <cell r="A248">
            <v>1066153</v>
          </cell>
          <cell r="B248" t="e">
            <v>#N/A</v>
          </cell>
          <cell r="C248" t="b">
            <v>1</v>
          </cell>
          <cell r="D248" t="b">
            <v>1</v>
          </cell>
        </row>
        <row r="249">
          <cell r="A249">
            <v>1066356</v>
          </cell>
          <cell r="B249" t="e">
            <v>#N/A</v>
          </cell>
          <cell r="C249" t="b">
            <v>0</v>
          </cell>
          <cell r="D249" t="b">
            <v>1</v>
          </cell>
        </row>
        <row r="250">
          <cell r="A250">
            <v>1043227</v>
          </cell>
          <cell r="B250" t="e">
            <v>#N/A</v>
          </cell>
          <cell r="C250" t="b">
            <v>0</v>
          </cell>
          <cell r="D250" t="b">
            <v>0</v>
          </cell>
        </row>
        <row r="251">
          <cell r="A251">
            <v>1031460</v>
          </cell>
          <cell r="B251" t="e">
            <v>#N/A</v>
          </cell>
          <cell r="C251" t="b">
            <v>0</v>
          </cell>
          <cell r="D251" t="b">
            <v>0</v>
          </cell>
        </row>
        <row r="252">
          <cell r="A252">
            <v>1029814</v>
          </cell>
          <cell r="B252" t="e">
            <v>#N/A</v>
          </cell>
          <cell r="C252" t="b">
            <v>0</v>
          </cell>
          <cell r="D252" t="b">
            <v>0</v>
          </cell>
        </row>
        <row r="253">
          <cell r="A253">
            <v>1066776</v>
          </cell>
          <cell r="B253" t="e">
            <v>#N/A</v>
          </cell>
          <cell r="C253" t="b">
            <v>0</v>
          </cell>
          <cell r="D253" t="b">
            <v>0</v>
          </cell>
        </row>
        <row r="254">
          <cell r="A254">
            <v>1031456</v>
          </cell>
          <cell r="B254" t="e">
            <v>#N/A</v>
          </cell>
          <cell r="C254" t="b">
            <v>0</v>
          </cell>
          <cell r="D254" t="b">
            <v>0</v>
          </cell>
        </row>
        <row r="255">
          <cell r="A255">
            <v>1031458</v>
          </cell>
          <cell r="B255" t="e">
            <v>#N/A</v>
          </cell>
          <cell r="C255" t="b">
            <v>0</v>
          </cell>
          <cell r="D255" t="b">
            <v>0</v>
          </cell>
        </row>
        <row r="256">
          <cell r="A256">
            <v>1066281</v>
          </cell>
          <cell r="B256" t="e">
            <v>#N/A</v>
          </cell>
          <cell r="C256" t="b">
            <v>0</v>
          </cell>
          <cell r="D256" t="b">
            <v>0</v>
          </cell>
        </row>
        <row r="257">
          <cell r="A257">
            <v>1246140</v>
          </cell>
          <cell r="B257" t="e">
            <v>#N/A</v>
          </cell>
          <cell r="C257" t="b">
            <v>0</v>
          </cell>
          <cell r="D257" t="b">
            <v>1</v>
          </cell>
        </row>
        <row r="258">
          <cell r="A258">
            <v>1066318</v>
          </cell>
          <cell r="B258">
            <v>1066318</v>
          </cell>
          <cell r="C258" t="b">
            <v>1</v>
          </cell>
          <cell r="D258" t="b">
            <v>1</v>
          </cell>
        </row>
        <row r="259">
          <cell r="A259">
            <v>1066208</v>
          </cell>
          <cell r="B259">
            <v>1066208</v>
          </cell>
          <cell r="C259" t="b">
            <v>1</v>
          </cell>
          <cell r="D259" t="b">
            <v>1</v>
          </cell>
        </row>
        <row r="260">
          <cell r="A260">
            <v>1255631</v>
          </cell>
          <cell r="B260" t="e">
            <v>#N/A</v>
          </cell>
          <cell r="C260" t="b">
            <v>0</v>
          </cell>
          <cell r="D260" t="b">
            <v>0</v>
          </cell>
        </row>
        <row r="261">
          <cell r="A261">
            <v>1066099</v>
          </cell>
          <cell r="B261">
            <v>1066099</v>
          </cell>
          <cell r="C261" t="b">
            <v>1</v>
          </cell>
          <cell r="D261" t="b">
            <v>1</v>
          </cell>
        </row>
        <row r="262">
          <cell r="A262">
            <v>1066264</v>
          </cell>
          <cell r="B262" t="e">
            <v>#N/A</v>
          </cell>
          <cell r="C262" t="b">
            <v>1</v>
          </cell>
          <cell r="D262" t="b">
            <v>1</v>
          </cell>
        </row>
        <row r="263">
          <cell r="A263">
            <v>1066289</v>
          </cell>
          <cell r="B263" t="e">
            <v>#N/A</v>
          </cell>
          <cell r="C263" t="b">
            <v>1</v>
          </cell>
          <cell r="D263" t="b">
            <v>1</v>
          </cell>
        </row>
        <row r="264">
          <cell r="A264">
            <v>1066132</v>
          </cell>
          <cell r="B264">
            <v>1066132</v>
          </cell>
          <cell r="C264" t="b">
            <v>1</v>
          </cell>
          <cell r="D264" t="b">
            <v>1</v>
          </cell>
        </row>
        <row r="265">
          <cell r="A265">
            <v>1253429</v>
          </cell>
          <cell r="B265" t="e">
            <v>#N/A</v>
          </cell>
          <cell r="C265" t="b">
            <v>1</v>
          </cell>
          <cell r="D265" t="b">
            <v>1</v>
          </cell>
        </row>
        <row r="266">
          <cell r="A266">
            <v>1066092</v>
          </cell>
          <cell r="B266">
            <v>1066092</v>
          </cell>
          <cell r="C266" t="b">
            <v>1</v>
          </cell>
          <cell r="D266" t="b">
            <v>1</v>
          </cell>
        </row>
        <row r="267">
          <cell r="A267">
            <v>1255251</v>
          </cell>
          <cell r="B267" t="e">
            <v>#N/A</v>
          </cell>
          <cell r="C267" t="b">
            <v>0</v>
          </cell>
          <cell r="D267" t="b">
            <v>1</v>
          </cell>
        </row>
        <row r="268">
          <cell r="A268">
            <v>1066067</v>
          </cell>
          <cell r="B268" t="e">
            <v>#N/A</v>
          </cell>
          <cell r="C268" t="b">
            <v>1</v>
          </cell>
          <cell r="D268" t="b">
            <v>1</v>
          </cell>
        </row>
        <row r="269">
          <cell r="A269">
            <v>1066394</v>
          </cell>
          <cell r="B269" t="e">
            <v>#N/A</v>
          </cell>
          <cell r="C269" t="b">
            <v>1</v>
          </cell>
          <cell r="D269" t="b">
            <v>1</v>
          </cell>
        </row>
        <row r="270">
          <cell r="A270">
            <v>1066429</v>
          </cell>
          <cell r="B270">
            <v>1066429</v>
          </cell>
          <cell r="C270" t="b">
            <v>1</v>
          </cell>
          <cell r="D270" t="b">
            <v>1</v>
          </cell>
        </row>
        <row r="271">
          <cell r="A271">
            <v>1023527</v>
          </cell>
          <cell r="B271" t="e">
            <v>#N/A</v>
          </cell>
          <cell r="C271" t="b">
            <v>0</v>
          </cell>
          <cell r="D271" t="b">
            <v>1</v>
          </cell>
        </row>
        <row r="272">
          <cell r="A272">
            <v>1066335</v>
          </cell>
          <cell r="B272">
            <v>1066335</v>
          </cell>
          <cell r="C272" t="b">
            <v>1</v>
          </cell>
          <cell r="D272" t="b">
            <v>1</v>
          </cell>
        </row>
        <row r="273">
          <cell r="A273">
            <v>1066061</v>
          </cell>
          <cell r="B273">
            <v>1066061</v>
          </cell>
          <cell r="C273" t="b">
            <v>1</v>
          </cell>
          <cell r="D273" t="b">
            <v>1</v>
          </cell>
        </row>
        <row r="274">
          <cell r="A274">
            <v>1066298</v>
          </cell>
          <cell r="B274" t="e">
            <v>#N/A</v>
          </cell>
          <cell r="C274" t="b">
            <v>0</v>
          </cell>
          <cell r="D274" t="b">
            <v>0</v>
          </cell>
        </row>
        <row r="275">
          <cell r="A275">
            <v>1246451</v>
          </cell>
          <cell r="B275" t="e">
            <v>#N/A</v>
          </cell>
          <cell r="C275" t="b">
            <v>0</v>
          </cell>
          <cell r="D275" t="b">
            <v>0</v>
          </cell>
        </row>
        <row r="276">
          <cell r="A276">
            <v>1066191</v>
          </cell>
          <cell r="B276">
            <v>1066191</v>
          </cell>
          <cell r="C276" t="b">
            <v>0</v>
          </cell>
          <cell r="D276" t="b">
            <v>0</v>
          </cell>
        </row>
        <row r="277">
          <cell r="A277">
            <v>1035266</v>
          </cell>
          <cell r="B277">
            <v>1035266</v>
          </cell>
          <cell r="C277" t="b">
            <v>1</v>
          </cell>
          <cell r="D277" t="b">
            <v>1</v>
          </cell>
        </row>
        <row r="278">
          <cell r="A278">
            <v>1066239</v>
          </cell>
          <cell r="B278">
            <v>1066239</v>
          </cell>
          <cell r="C278" t="b">
            <v>1</v>
          </cell>
          <cell r="D278" t="b">
            <v>1</v>
          </cell>
        </row>
        <row r="279">
          <cell r="A279">
            <v>1066086</v>
          </cell>
          <cell r="B279">
            <v>1066086</v>
          </cell>
          <cell r="C279" t="b">
            <v>1</v>
          </cell>
          <cell r="D279" t="b">
            <v>1</v>
          </cell>
        </row>
        <row r="280">
          <cell r="A280">
            <v>1066122</v>
          </cell>
          <cell r="B280">
            <v>1066122</v>
          </cell>
          <cell r="C280" t="b">
            <v>1</v>
          </cell>
          <cell r="D280" t="b">
            <v>1</v>
          </cell>
        </row>
        <row r="281">
          <cell r="A281">
            <v>1066106</v>
          </cell>
          <cell r="B281" t="e">
            <v>#N/A</v>
          </cell>
          <cell r="C281" t="b">
            <v>1</v>
          </cell>
          <cell r="D281" t="b">
            <v>1</v>
          </cell>
        </row>
        <row r="282">
          <cell r="A282">
            <v>1066334</v>
          </cell>
          <cell r="B282">
            <v>1066334</v>
          </cell>
          <cell r="C282" t="b">
            <v>1</v>
          </cell>
          <cell r="D282" t="b">
            <v>1</v>
          </cell>
        </row>
        <row r="283">
          <cell r="A283">
            <v>1066242</v>
          </cell>
          <cell r="B283" t="e">
            <v>#N/A</v>
          </cell>
          <cell r="C283" t="b">
            <v>1</v>
          </cell>
          <cell r="D283" t="b">
            <v>0</v>
          </cell>
        </row>
        <row r="284">
          <cell r="A284">
            <v>1066284</v>
          </cell>
          <cell r="B284" t="e">
            <v>#N/A</v>
          </cell>
          <cell r="C284" t="b">
            <v>1</v>
          </cell>
          <cell r="D284" t="b">
            <v>1</v>
          </cell>
        </row>
        <row r="285">
          <cell r="A285">
            <v>1036369</v>
          </cell>
          <cell r="B285">
            <v>1036369</v>
          </cell>
          <cell r="C285" t="b">
            <v>1</v>
          </cell>
          <cell r="D285" t="b">
            <v>0</v>
          </cell>
        </row>
        <row r="286">
          <cell r="A286">
            <v>1066257</v>
          </cell>
          <cell r="B286" t="e">
            <v>#N/A</v>
          </cell>
          <cell r="C286" t="b">
            <v>0</v>
          </cell>
          <cell r="D286" t="b">
            <v>0</v>
          </cell>
        </row>
        <row r="287">
          <cell r="A287">
            <v>1066157</v>
          </cell>
          <cell r="B287" t="e">
            <v>#N/A</v>
          </cell>
          <cell r="C287" t="b">
            <v>1</v>
          </cell>
          <cell r="D287" t="b">
            <v>1</v>
          </cell>
        </row>
        <row r="288">
          <cell r="A288">
            <v>1066367</v>
          </cell>
          <cell r="B288">
            <v>1066367</v>
          </cell>
          <cell r="C288" t="b">
            <v>0</v>
          </cell>
          <cell r="D288" t="b">
            <v>0</v>
          </cell>
        </row>
        <row r="289">
          <cell r="A289">
            <v>1023526</v>
          </cell>
          <cell r="B289" t="e">
            <v>#N/A</v>
          </cell>
          <cell r="C289" t="b">
            <v>0</v>
          </cell>
          <cell r="D289" t="b">
            <v>0</v>
          </cell>
        </row>
        <row r="290">
          <cell r="A290">
            <v>1066431</v>
          </cell>
          <cell r="B290">
            <v>1066431</v>
          </cell>
          <cell r="C290" t="b">
            <v>0</v>
          </cell>
          <cell r="D290" t="b">
            <v>0</v>
          </cell>
        </row>
        <row r="291">
          <cell r="A291">
            <v>1262599</v>
          </cell>
          <cell r="B291" t="e">
            <v>#N/A</v>
          </cell>
          <cell r="C291" t="b">
            <v>1</v>
          </cell>
          <cell r="D291" t="b">
            <v>0</v>
          </cell>
        </row>
        <row r="292">
          <cell r="A292">
            <v>1066180</v>
          </cell>
          <cell r="B292" t="e">
            <v>#N/A</v>
          </cell>
          <cell r="C292" t="b">
            <v>1</v>
          </cell>
          <cell r="D292" t="b">
            <v>1</v>
          </cell>
        </row>
        <row r="293">
          <cell r="A293">
            <v>1066360</v>
          </cell>
          <cell r="B293" t="e">
            <v>#N/A</v>
          </cell>
          <cell r="C293" t="b">
            <v>1</v>
          </cell>
          <cell r="D293" t="b">
            <v>1</v>
          </cell>
        </row>
        <row r="294">
          <cell r="A294">
            <v>1066249</v>
          </cell>
          <cell r="B294">
            <v>1066249</v>
          </cell>
          <cell r="C294" t="b">
            <v>0</v>
          </cell>
          <cell r="D294" t="b">
            <v>1</v>
          </cell>
        </row>
        <row r="295">
          <cell r="A295">
            <v>1066396</v>
          </cell>
          <cell r="B295" t="e">
            <v>#N/A</v>
          </cell>
          <cell r="C295" t="b">
            <v>0</v>
          </cell>
          <cell r="D295" t="b">
            <v>0</v>
          </cell>
        </row>
        <row r="296">
          <cell r="A296">
            <v>1247157</v>
          </cell>
          <cell r="B296" t="e">
            <v>#N/A</v>
          </cell>
          <cell r="C296" t="b">
            <v>0</v>
          </cell>
          <cell r="D296" t="b">
            <v>0</v>
          </cell>
        </row>
        <row r="297">
          <cell r="A297">
            <v>1263325</v>
          </cell>
          <cell r="B297" t="e">
            <v>#N/A</v>
          </cell>
          <cell r="C297" t="b">
            <v>0</v>
          </cell>
          <cell r="D297" t="b">
            <v>0</v>
          </cell>
        </row>
        <row r="298">
          <cell r="A298">
            <v>1066121</v>
          </cell>
          <cell r="B298">
            <v>1066121</v>
          </cell>
          <cell r="C298" t="b">
            <v>1</v>
          </cell>
          <cell r="D298" t="b">
            <v>1</v>
          </cell>
        </row>
        <row r="299">
          <cell r="A299">
            <v>1017984</v>
          </cell>
          <cell r="B299" t="e">
            <v>#N/A</v>
          </cell>
          <cell r="C299" t="b">
            <v>0</v>
          </cell>
          <cell r="D299" t="b">
            <v>0</v>
          </cell>
        </row>
        <row r="300">
          <cell r="A300">
            <v>1017985</v>
          </cell>
          <cell r="B300" t="e">
            <v>#N/A</v>
          </cell>
          <cell r="C300" t="b">
            <v>0</v>
          </cell>
          <cell r="D300" t="b">
            <v>0</v>
          </cell>
        </row>
        <row r="301">
          <cell r="A301">
            <v>1017981</v>
          </cell>
          <cell r="B301" t="e">
            <v>#N/A</v>
          </cell>
          <cell r="C301" t="b">
            <v>0</v>
          </cell>
          <cell r="D301" t="b">
            <v>0</v>
          </cell>
        </row>
        <row r="302">
          <cell r="A302">
            <v>1017987</v>
          </cell>
          <cell r="B302" t="e">
            <v>#N/A</v>
          </cell>
          <cell r="C302" t="b">
            <v>0</v>
          </cell>
          <cell r="D302" t="b">
            <v>0</v>
          </cell>
        </row>
        <row r="303">
          <cell r="A303">
            <v>1066275</v>
          </cell>
          <cell r="B303" t="e">
            <v>#N/A</v>
          </cell>
          <cell r="C303" t="b">
            <v>0</v>
          </cell>
          <cell r="D303" t="b">
            <v>0</v>
          </cell>
        </row>
        <row r="304">
          <cell r="A304">
            <v>1017986</v>
          </cell>
          <cell r="B304" t="e">
            <v>#N/A</v>
          </cell>
          <cell r="C304" t="b">
            <v>0</v>
          </cell>
          <cell r="D304" t="b">
            <v>0</v>
          </cell>
        </row>
        <row r="305">
          <cell r="A305">
            <v>1066176</v>
          </cell>
          <cell r="B305" t="e">
            <v>#N/A</v>
          </cell>
          <cell r="C305" t="b">
            <v>1</v>
          </cell>
          <cell r="D305" t="b">
            <v>1</v>
          </cell>
        </row>
        <row r="306">
          <cell r="A306">
            <v>1066165</v>
          </cell>
          <cell r="B306" t="e">
            <v>#N/A</v>
          </cell>
          <cell r="C306" t="b">
            <v>1</v>
          </cell>
          <cell r="D306" t="b">
            <v>0</v>
          </cell>
        </row>
        <row r="307">
          <cell r="A307">
            <v>1256386</v>
          </cell>
          <cell r="B307" t="e">
            <v>#N/A</v>
          </cell>
          <cell r="C307" t="b">
            <v>0</v>
          </cell>
          <cell r="D307" t="b">
            <v>0</v>
          </cell>
        </row>
        <row r="308">
          <cell r="A308">
            <v>1066343</v>
          </cell>
          <cell r="B308" t="e">
            <v>#N/A</v>
          </cell>
          <cell r="C308" t="b">
            <v>1</v>
          </cell>
          <cell r="D308" t="b">
            <v>1</v>
          </cell>
        </row>
        <row r="309">
          <cell r="A309">
            <v>1045855</v>
          </cell>
          <cell r="B309">
            <v>1045855</v>
          </cell>
          <cell r="C309" t="b">
            <v>0</v>
          </cell>
          <cell r="D309" t="b">
            <v>1</v>
          </cell>
        </row>
        <row r="310">
          <cell r="A310">
            <v>1066393</v>
          </cell>
          <cell r="B310" t="e">
            <v>#N/A</v>
          </cell>
          <cell r="C310" t="b">
            <v>1</v>
          </cell>
          <cell r="D310" t="b">
            <v>1</v>
          </cell>
        </row>
        <row r="311">
          <cell r="A311">
            <v>1045856</v>
          </cell>
          <cell r="B311" t="e">
            <v>#N/A</v>
          </cell>
          <cell r="C311" t="b">
            <v>0</v>
          </cell>
          <cell r="D311" t="b">
            <v>1</v>
          </cell>
        </row>
        <row r="312">
          <cell r="A312">
            <v>1066125</v>
          </cell>
          <cell r="B312" t="e">
            <v>#N/A</v>
          </cell>
          <cell r="C312" t="b">
            <v>1</v>
          </cell>
          <cell r="D312" t="b">
            <v>1</v>
          </cell>
        </row>
        <row r="313">
          <cell r="A313">
            <v>1044747</v>
          </cell>
          <cell r="B313">
            <v>1044747</v>
          </cell>
          <cell r="C313" t="b">
            <v>0</v>
          </cell>
          <cell r="D313" t="b">
            <v>0</v>
          </cell>
        </row>
        <row r="314">
          <cell r="A314">
            <v>1032091</v>
          </cell>
          <cell r="B314" t="e">
            <v>#N/A</v>
          </cell>
          <cell r="C314" t="b">
            <v>0</v>
          </cell>
          <cell r="D314" t="b">
            <v>0</v>
          </cell>
        </row>
        <row r="315">
          <cell r="A315">
            <v>1066195</v>
          </cell>
          <cell r="B315" t="e">
            <v>#N/A</v>
          </cell>
          <cell r="C315" t="b">
            <v>0</v>
          </cell>
          <cell r="D315" t="b">
            <v>1</v>
          </cell>
        </row>
        <row r="316">
          <cell r="A316">
            <v>1066084</v>
          </cell>
          <cell r="B316">
            <v>1066084</v>
          </cell>
          <cell r="C316" t="b">
            <v>1</v>
          </cell>
          <cell r="D316" t="b">
            <v>1</v>
          </cell>
        </row>
        <row r="317">
          <cell r="A317">
            <v>1066155</v>
          </cell>
          <cell r="B317">
            <v>1066155</v>
          </cell>
          <cell r="C317" t="b">
            <v>1</v>
          </cell>
          <cell r="D317" t="b">
            <v>1</v>
          </cell>
        </row>
        <row r="318">
          <cell r="A318">
            <v>1250015</v>
          </cell>
          <cell r="B318" t="e">
            <v>#N/A</v>
          </cell>
          <cell r="C318" t="b">
            <v>0</v>
          </cell>
          <cell r="D318" t="b">
            <v>0</v>
          </cell>
        </row>
        <row r="319">
          <cell r="A319">
            <v>1066089</v>
          </cell>
          <cell r="B319" t="e">
            <v>#N/A</v>
          </cell>
          <cell r="C319" t="b">
            <v>1</v>
          </cell>
          <cell r="D319" t="b">
            <v>1</v>
          </cell>
        </row>
        <row r="320">
          <cell r="A320">
            <v>1066088</v>
          </cell>
          <cell r="B320">
            <v>1066088</v>
          </cell>
          <cell r="C320" t="b">
            <v>1</v>
          </cell>
          <cell r="D320" t="b">
            <v>0</v>
          </cell>
        </row>
        <row r="321">
          <cell r="A321">
            <v>1066171</v>
          </cell>
          <cell r="B321" t="e">
            <v>#N/A</v>
          </cell>
          <cell r="C321" t="b">
            <v>1</v>
          </cell>
          <cell r="D321" t="b">
            <v>1</v>
          </cell>
        </row>
        <row r="322">
          <cell r="A322">
            <v>1066166</v>
          </cell>
          <cell r="B322">
            <v>1066166</v>
          </cell>
          <cell r="C322" t="b">
            <v>1</v>
          </cell>
          <cell r="D322" t="b">
            <v>1</v>
          </cell>
        </row>
        <row r="323">
          <cell r="A323">
            <v>1026360</v>
          </cell>
          <cell r="B323" t="e">
            <v>#N/A</v>
          </cell>
          <cell r="C323" t="b">
            <v>0</v>
          </cell>
          <cell r="D323" t="b">
            <v>0</v>
          </cell>
        </row>
        <row r="324">
          <cell r="A324">
            <v>1055793</v>
          </cell>
          <cell r="B324" t="e">
            <v>#N/A</v>
          </cell>
          <cell r="C324" t="b">
            <v>0</v>
          </cell>
          <cell r="D324" t="b">
            <v>0</v>
          </cell>
        </row>
        <row r="325">
          <cell r="A325">
            <v>1026361</v>
          </cell>
          <cell r="B325" t="e">
            <v>#N/A</v>
          </cell>
          <cell r="C325" t="b">
            <v>0</v>
          </cell>
          <cell r="D325" t="b">
            <v>0</v>
          </cell>
        </row>
        <row r="326">
          <cell r="A326">
            <v>1030925</v>
          </cell>
          <cell r="B326" t="e">
            <v>#N/A</v>
          </cell>
          <cell r="C326" t="b">
            <v>0</v>
          </cell>
          <cell r="D326" t="b">
            <v>0</v>
          </cell>
        </row>
        <row r="327">
          <cell r="A327">
            <v>1066388</v>
          </cell>
          <cell r="B327">
            <v>1066388</v>
          </cell>
          <cell r="C327" t="b">
            <v>1</v>
          </cell>
          <cell r="D327" t="b">
            <v>1</v>
          </cell>
        </row>
        <row r="328">
          <cell r="A328">
            <v>1066279</v>
          </cell>
          <cell r="B328">
            <v>1066279</v>
          </cell>
          <cell r="C328" t="b">
            <v>1</v>
          </cell>
          <cell r="D328" t="b">
            <v>1</v>
          </cell>
        </row>
        <row r="329">
          <cell r="A329">
            <v>1066272</v>
          </cell>
          <cell r="B329" t="e">
            <v>#N/A</v>
          </cell>
          <cell r="C329" t="b">
            <v>0</v>
          </cell>
          <cell r="D329" t="b">
            <v>0</v>
          </cell>
        </row>
        <row r="330">
          <cell r="A330">
            <v>1066172</v>
          </cell>
          <cell r="B330">
            <v>1066172</v>
          </cell>
          <cell r="C330" t="b">
            <v>0</v>
          </cell>
          <cell r="D330" t="b">
            <v>1</v>
          </cell>
        </row>
        <row r="331">
          <cell r="A331">
            <v>1246930</v>
          </cell>
          <cell r="B331" t="e">
            <v>#N/A</v>
          </cell>
          <cell r="C331" t="b">
            <v>0</v>
          </cell>
          <cell r="D331" t="b">
            <v>1</v>
          </cell>
        </row>
        <row r="332">
          <cell r="A332">
            <v>1066324</v>
          </cell>
          <cell r="B332">
            <v>1066324</v>
          </cell>
          <cell r="C332" t="b">
            <v>1</v>
          </cell>
          <cell r="D332" t="b">
            <v>1</v>
          </cell>
        </row>
        <row r="333">
          <cell r="A333">
            <v>1255943</v>
          </cell>
          <cell r="B333" t="e">
            <v>#N/A</v>
          </cell>
          <cell r="C333" t="b">
            <v>0</v>
          </cell>
          <cell r="D333" t="b">
            <v>1</v>
          </cell>
        </row>
        <row r="334">
          <cell r="A334">
            <v>1066064</v>
          </cell>
          <cell r="B334">
            <v>1066064</v>
          </cell>
          <cell r="C334" t="b">
            <v>1</v>
          </cell>
          <cell r="D334" t="b">
            <v>1</v>
          </cell>
        </row>
        <row r="335">
          <cell r="A335">
            <v>1066426</v>
          </cell>
          <cell r="B335">
            <v>1066426</v>
          </cell>
          <cell r="C335" t="b">
            <v>1</v>
          </cell>
          <cell r="D335" t="b">
            <v>1</v>
          </cell>
        </row>
        <row r="336">
          <cell r="A336">
            <v>1066404</v>
          </cell>
          <cell r="B336">
            <v>1066404</v>
          </cell>
          <cell r="C336" t="b">
            <v>1</v>
          </cell>
          <cell r="D336" t="b">
            <v>1</v>
          </cell>
        </row>
        <row r="337">
          <cell r="A337">
            <v>1066276</v>
          </cell>
          <cell r="B337">
            <v>1066276</v>
          </cell>
          <cell r="C337" t="b">
            <v>0</v>
          </cell>
          <cell r="D337" t="b">
            <v>1</v>
          </cell>
        </row>
        <row r="338">
          <cell r="A338">
            <v>1066346</v>
          </cell>
          <cell r="B338" t="e">
            <v>#N/A</v>
          </cell>
          <cell r="C338" t="b">
            <v>1</v>
          </cell>
          <cell r="D338" t="b">
            <v>1</v>
          </cell>
        </row>
        <row r="339">
          <cell r="A339">
            <v>1246049</v>
          </cell>
          <cell r="B339" t="e">
            <v>#N/A</v>
          </cell>
          <cell r="C339" t="b">
            <v>0</v>
          </cell>
          <cell r="D339" t="b">
            <v>1</v>
          </cell>
        </row>
        <row r="340">
          <cell r="A340">
            <v>1066250</v>
          </cell>
          <cell r="B340" t="e">
            <v>#N/A</v>
          </cell>
          <cell r="C340" t="b">
            <v>1</v>
          </cell>
          <cell r="D340" t="b">
            <v>1</v>
          </cell>
        </row>
        <row r="341">
          <cell r="A341">
            <v>1066071</v>
          </cell>
          <cell r="B341" t="e">
            <v>#N/A</v>
          </cell>
          <cell r="C341" t="b">
            <v>1</v>
          </cell>
          <cell r="D341" t="b">
            <v>1</v>
          </cell>
        </row>
        <row r="342">
          <cell r="A342">
            <v>1066076</v>
          </cell>
          <cell r="B342" t="e">
            <v>#N/A</v>
          </cell>
          <cell r="C342" t="b">
            <v>1</v>
          </cell>
          <cell r="D342" t="b">
            <v>1</v>
          </cell>
        </row>
        <row r="343">
          <cell r="A343">
            <v>1258889</v>
          </cell>
          <cell r="B343" t="e">
            <v>#N/A</v>
          </cell>
          <cell r="C343" t="b">
            <v>0</v>
          </cell>
          <cell r="D343" t="b">
            <v>0</v>
          </cell>
        </row>
        <row r="344">
          <cell r="A344">
            <v>1245545</v>
          </cell>
          <cell r="B344" t="e">
            <v>#N/A</v>
          </cell>
          <cell r="C344" t="b">
            <v>0</v>
          </cell>
          <cell r="D344" t="b">
            <v>0</v>
          </cell>
        </row>
        <row r="345">
          <cell r="A345">
            <v>1066398</v>
          </cell>
          <cell r="B345" t="e">
            <v>#N/A</v>
          </cell>
          <cell r="C345" t="b">
            <v>0</v>
          </cell>
          <cell r="D345" t="b">
            <v>0</v>
          </cell>
        </row>
        <row r="346">
          <cell r="A346">
            <v>1066312</v>
          </cell>
          <cell r="B346" t="e">
            <v>#N/A</v>
          </cell>
          <cell r="C346" t="b">
            <v>1</v>
          </cell>
          <cell r="D346" t="b">
            <v>1</v>
          </cell>
        </row>
        <row r="347">
          <cell r="A347">
            <v>1066306</v>
          </cell>
          <cell r="B347" t="e">
            <v>#N/A</v>
          </cell>
          <cell r="C347" t="b">
            <v>1</v>
          </cell>
          <cell r="D347" t="b">
            <v>1</v>
          </cell>
        </row>
        <row r="348">
          <cell r="A348">
            <v>1066303</v>
          </cell>
          <cell r="B348">
            <v>1066303</v>
          </cell>
          <cell r="C348" t="b">
            <v>1</v>
          </cell>
          <cell r="D348" t="b">
            <v>1</v>
          </cell>
        </row>
        <row r="349">
          <cell r="A349">
            <v>1066364</v>
          </cell>
          <cell r="B349">
            <v>1066364</v>
          </cell>
          <cell r="C349" t="b">
            <v>0</v>
          </cell>
          <cell r="D349" t="b">
            <v>0</v>
          </cell>
        </row>
        <row r="350">
          <cell r="A350">
            <v>1066105</v>
          </cell>
          <cell r="B350">
            <v>1066105</v>
          </cell>
          <cell r="C350" t="b">
            <v>0</v>
          </cell>
          <cell r="D350" t="b">
            <v>1</v>
          </cell>
        </row>
        <row r="351">
          <cell r="A351">
            <v>1066381</v>
          </cell>
          <cell r="B351">
            <v>1066381</v>
          </cell>
          <cell r="C351" t="b">
            <v>1</v>
          </cell>
          <cell r="D351" t="b">
            <v>1</v>
          </cell>
        </row>
        <row r="352">
          <cell r="A352">
            <v>1066365</v>
          </cell>
          <cell r="B352">
            <v>1066365</v>
          </cell>
          <cell r="C352" t="b">
            <v>1</v>
          </cell>
          <cell r="D352" t="b">
            <v>1</v>
          </cell>
        </row>
        <row r="353">
          <cell r="A353">
            <v>1066094</v>
          </cell>
          <cell r="B353">
            <v>1066094</v>
          </cell>
          <cell r="C353" t="b">
            <v>1</v>
          </cell>
          <cell r="D353" t="b">
            <v>1</v>
          </cell>
        </row>
        <row r="354">
          <cell r="A354">
            <v>1255520</v>
          </cell>
          <cell r="B354" t="e">
            <v>#N/A</v>
          </cell>
          <cell r="C354" t="b">
            <v>0</v>
          </cell>
          <cell r="D354" t="b">
            <v>0</v>
          </cell>
        </row>
        <row r="355">
          <cell r="A355">
            <v>1255719</v>
          </cell>
          <cell r="B355" t="e">
            <v>#N/A</v>
          </cell>
          <cell r="C355" t="b">
            <v>0</v>
          </cell>
          <cell r="D355" t="b">
            <v>0</v>
          </cell>
        </row>
        <row r="356">
          <cell r="A356">
            <v>1066344</v>
          </cell>
          <cell r="B356">
            <v>1066344</v>
          </cell>
          <cell r="C356" t="b">
            <v>1</v>
          </cell>
          <cell r="D356" t="b">
            <v>1</v>
          </cell>
        </row>
        <row r="357">
          <cell r="A357">
            <v>1066308</v>
          </cell>
          <cell r="B357" t="e">
            <v>#N/A</v>
          </cell>
          <cell r="C357" t="b">
            <v>0</v>
          </cell>
          <cell r="D357" t="b">
            <v>0</v>
          </cell>
        </row>
        <row r="358">
          <cell r="A358">
            <v>1009223</v>
          </cell>
          <cell r="B358">
            <v>1009223</v>
          </cell>
          <cell r="C358" t="b">
            <v>0</v>
          </cell>
          <cell r="D358" t="b">
            <v>1</v>
          </cell>
        </row>
        <row r="359">
          <cell r="A359">
            <v>1041606</v>
          </cell>
          <cell r="B359" t="e">
            <v>#N/A</v>
          </cell>
          <cell r="C359" t="b">
            <v>0</v>
          </cell>
          <cell r="D359" t="b">
            <v>1</v>
          </cell>
        </row>
        <row r="360">
          <cell r="A360">
            <v>1066075</v>
          </cell>
          <cell r="B360" t="e">
            <v>#N/A</v>
          </cell>
          <cell r="C360" t="b">
            <v>1</v>
          </cell>
          <cell r="D360" t="b">
            <v>1</v>
          </cell>
        </row>
        <row r="361">
          <cell r="A361">
            <v>1255019</v>
          </cell>
          <cell r="B361" t="e">
            <v>#N/A</v>
          </cell>
          <cell r="C361" t="b">
            <v>0</v>
          </cell>
          <cell r="D361" t="b">
            <v>1</v>
          </cell>
        </row>
        <row r="362">
          <cell r="A362">
            <v>1258162</v>
          </cell>
          <cell r="B362" t="e">
            <v>#N/A</v>
          </cell>
          <cell r="C362" t="b">
            <v>0</v>
          </cell>
          <cell r="D362" t="b">
            <v>1</v>
          </cell>
        </row>
        <row r="363">
          <cell r="A363">
            <v>1245713</v>
          </cell>
          <cell r="B363" t="e">
            <v>#N/A</v>
          </cell>
          <cell r="C363" t="b">
            <v>0</v>
          </cell>
          <cell r="D363" t="b">
            <v>1</v>
          </cell>
        </row>
        <row r="364">
          <cell r="A364">
            <v>1023818</v>
          </cell>
          <cell r="B364" t="e">
            <v>#N/A</v>
          </cell>
          <cell r="C364" t="b">
            <v>0</v>
          </cell>
          <cell r="D364" t="b">
            <v>0</v>
          </cell>
        </row>
        <row r="365">
          <cell r="A365">
            <v>1246712</v>
          </cell>
          <cell r="B365" t="e">
            <v>#N/A</v>
          </cell>
          <cell r="C365" t="b">
            <v>0</v>
          </cell>
          <cell r="D365" t="b">
            <v>0</v>
          </cell>
        </row>
        <row r="366">
          <cell r="A366">
            <v>1034052</v>
          </cell>
          <cell r="B366">
            <v>1034052</v>
          </cell>
          <cell r="C366" t="b">
            <v>1</v>
          </cell>
          <cell r="D366" t="b">
            <v>1</v>
          </cell>
        </row>
        <row r="367">
          <cell r="A367">
            <v>1037713</v>
          </cell>
          <cell r="B367" t="e">
            <v>#N/A</v>
          </cell>
          <cell r="C367" t="b">
            <v>0</v>
          </cell>
          <cell r="D367" t="b">
            <v>0</v>
          </cell>
        </row>
        <row r="368">
          <cell r="A368">
            <v>1058891</v>
          </cell>
          <cell r="B368" t="e">
            <v>#N/A</v>
          </cell>
          <cell r="C368" t="b">
            <v>0</v>
          </cell>
          <cell r="D368" t="b">
            <v>0</v>
          </cell>
        </row>
        <row r="369">
          <cell r="A369">
            <v>1262779</v>
          </cell>
          <cell r="B369" t="e">
            <v>#N/A</v>
          </cell>
          <cell r="C369" t="b">
            <v>0</v>
          </cell>
          <cell r="D369" t="b">
            <v>1</v>
          </cell>
        </row>
        <row r="370">
          <cell r="A370">
            <v>1066215</v>
          </cell>
          <cell r="B370">
            <v>1066215</v>
          </cell>
          <cell r="C370" t="b">
            <v>1</v>
          </cell>
          <cell r="D370" t="b">
            <v>1</v>
          </cell>
        </row>
        <row r="371">
          <cell r="A371">
            <v>1038092</v>
          </cell>
          <cell r="B371">
            <v>1038092</v>
          </cell>
          <cell r="C371" t="b">
            <v>0</v>
          </cell>
          <cell r="D371" t="b">
            <v>0</v>
          </cell>
        </row>
        <row r="372">
          <cell r="A372">
            <v>1010516</v>
          </cell>
          <cell r="B372" t="e">
            <v>#N/A</v>
          </cell>
          <cell r="C372" t="b">
            <v>0</v>
          </cell>
          <cell r="D372" t="b">
            <v>0</v>
          </cell>
        </row>
        <row r="373">
          <cell r="A373">
            <v>1066423</v>
          </cell>
          <cell r="B373">
            <v>1066423</v>
          </cell>
          <cell r="C373" t="b">
            <v>0</v>
          </cell>
          <cell r="D373" t="b">
            <v>0</v>
          </cell>
        </row>
        <row r="374">
          <cell r="A374">
            <v>1255823</v>
          </cell>
          <cell r="B374" t="e">
            <v>#N/A</v>
          </cell>
          <cell r="C374" t="b">
            <v>0</v>
          </cell>
          <cell r="D374" t="b">
            <v>0</v>
          </cell>
        </row>
        <row r="375">
          <cell r="A375">
            <v>1066391</v>
          </cell>
          <cell r="B375" t="e">
            <v>#N/A</v>
          </cell>
          <cell r="C375" t="b">
            <v>1</v>
          </cell>
          <cell r="D375" t="b">
            <v>1</v>
          </cell>
        </row>
        <row r="376">
          <cell r="A376">
            <v>1066285</v>
          </cell>
          <cell r="B376">
            <v>1066285</v>
          </cell>
          <cell r="C376" t="b">
            <v>1</v>
          </cell>
          <cell r="D376" t="b">
            <v>1</v>
          </cell>
        </row>
        <row r="377">
          <cell r="A377">
            <v>1066421</v>
          </cell>
          <cell r="B377">
            <v>1066421</v>
          </cell>
          <cell r="C377" t="b">
            <v>1</v>
          </cell>
          <cell r="D377" t="b">
            <v>1</v>
          </cell>
        </row>
        <row r="378">
          <cell r="A378">
            <v>1066187</v>
          </cell>
          <cell r="B378">
            <v>1066187</v>
          </cell>
          <cell r="C378" t="b">
            <v>0</v>
          </cell>
          <cell r="D378" t="b">
            <v>1</v>
          </cell>
        </row>
        <row r="379">
          <cell r="A379">
            <v>1066307</v>
          </cell>
          <cell r="B379">
            <v>1066307</v>
          </cell>
          <cell r="C379" t="b">
            <v>1</v>
          </cell>
          <cell r="D379" t="b">
            <v>1</v>
          </cell>
        </row>
        <row r="380">
          <cell r="A380">
            <v>1066425</v>
          </cell>
          <cell r="B380" t="e">
            <v>#N/A</v>
          </cell>
          <cell r="C380" t="b">
            <v>1</v>
          </cell>
          <cell r="D380" t="b">
            <v>1</v>
          </cell>
        </row>
        <row r="381">
          <cell r="A381">
            <v>1066147</v>
          </cell>
          <cell r="B381">
            <v>1066147</v>
          </cell>
          <cell r="C381" t="b">
            <v>1</v>
          </cell>
          <cell r="D381" t="b">
            <v>1</v>
          </cell>
        </row>
        <row r="382">
          <cell r="A382">
            <v>1066412</v>
          </cell>
          <cell r="B382" t="e">
            <v>#N/A</v>
          </cell>
          <cell r="C382" t="b">
            <v>1</v>
          </cell>
          <cell r="D382" t="b">
            <v>1</v>
          </cell>
        </row>
        <row r="383">
          <cell r="A383">
            <v>1066410</v>
          </cell>
          <cell r="B383" t="e">
            <v>#N/A</v>
          </cell>
          <cell r="C383" t="b">
            <v>1</v>
          </cell>
          <cell r="D383" t="b">
            <v>1</v>
          </cell>
        </row>
        <row r="384">
          <cell r="A384">
            <v>1066168</v>
          </cell>
          <cell r="B384" t="e">
            <v>#N/A</v>
          </cell>
          <cell r="C384" t="b">
            <v>0</v>
          </cell>
          <cell r="D384" t="b">
            <v>0</v>
          </cell>
        </row>
        <row r="385">
          <cell r="A385">
            <v>1066302</v>
          </cell>
          <cell r="B385" t="e">
            <v>#N/A</v>
          </cell>
          <cell r="C385" t="b">
            <v>1</v>
          </cell>
          <cell r="D385" t="b">
            <v>1</v>
          </cell>
        </row>
        <row r="386">
          <cell r="A386">
            <v>1066286</v>
          </cell>
          <cell r="B386">
            <v>1066286</v>
          </cell>
          <cell r="C386" t="b">
            <v>0</v>
          </cell>
          <cell r="D386" t="b">
            <v>1</v>
          </cell>
        </row>
        <row r="387">
          <cell r="A387">
            <v>1066382</v>
          </cell>
          <cell r="B387" t="e">
            <v>#N/A</v>
          </cell>
          <cell r="C387" t="b">
            <v>1</v>
          </cell>
          <cell r="D387" t="b">
            <v>1</v>
          </cell>
        </row>
        <row r="388">
          <cell r="A388">
            <v>1255585</v>
          </cell>
          <cell r="B388" t="e">
            <v>#N/A</v>
          </cell>
          <cell r="C388" t="b">
            <v>0</v>
          </cell>
          <cell r="D388" t="b">
            <v>1</v>
          </cell>
        </row>
        <row r="389">
          <cell r="A389">
            <v>1066158</v>
          </cell>
          <cell r="B389">
            <v>1066158</v>
          </cell>
          <cell r="C389" t="b">
            <v>0</v>
          </cell>
          <cell r="D389" t="b">
            <v>0</v>
          </cell>
        </row>
        <row r="390">
          <cell r="A390">
            <v>1066438</v>
          </cell>
          <cell r="B390" t="e">
            <v>#N/A</v>
          </cell>
          <cell r="C390" t="b">
            <v>1</v>
          </cell>
          <cell r="D390" t="b">
            <v>1</v>
          </cell>
        </row>
        <row r="391">
          <cell r="A391">
            <v>1066315</v>
          </cell>
          <cell r="B391" t="e">
            <v>#N/A</v>
          </cell>
          <cell r="C391" t="b">
            <v>1</v>
          </cell>
          <cell r="D391" t="b">
            <v>1</v>
          </cell>
        </row>
        <row r="392">
          <cell r="A392">
            <v>1066377</v>
          </cell>
          <cell r="B392" t="e">
            <v>#N/A</v>
          </cell>
          <cell r="C392" t="b">
            <v>1</v>
          </cell>
          <cell r="D392" t="b">
            <v>1</v>
          </cell>
        </row>
        <row r="393">
          <cell r="A393">
            <v>1066133</v>
          </cell>
          <cell r="B393">
            <v>1066133</v>
          </cell>
          <cell r="C393" t="b">
            <v>0</v>
          </cell>
          <cell r="D393" t="b">
            <v>1</v>
          </cell>
        </row>
        <row r="394">
          <cell r="A394">
            <v>1066151</v>
          </cell>
          <cell r="B394">
            <v>1066151</v>
          </cell>
          <cell r="C394" t="b">
            <v>1</v>
          </cell>
          <cell r="D394" t="b">
            <v>1</v>
          </cell>
        </row>
        <row r="395">
          <cell r="A395">
            <v>1066160</v>
          </cell>
          <cell r="B395" t="e">
            <v>#N/A</v>
          </cell>
          <cell r="C395" t="b">
            <v>1</v>
          </cell>
          <cell r="D395" t="b">
            <v>1</v>
          </cell>
        </row>
        <row r="396">
          <cell r="A396">
            <v>1066111</v>
          </cell>
          <cell r="B396">
            <v>1066111</v>
          </cell>
          <cell r="C396" t="b">
            <v>1</v>
          </cell>
          <cell r="D396" t="b">
            <v>1</v>
          </cell>
        </row>
        <row r="397">
          <cell r="A397">
            <v>1066389</v>
          </cell>
          <cell r="B397">
            <v>1066389</v>
          </cell>
          <cell r="C397" t="b">
            <v>0</v>
          </cell>
          <cell r="D397" t="b">
            <v>1</v>
          </cell>
        </row>
        <row r="398">
          <cell r="A398">
            <v>1263130</v>
          </cell>
          <cell r="B398" t="e">
            <v>#N/A</v>
          </cell>
          <cell r="C398" t="b">
            <v>1</v>
          </cell>
          <cell r="D398" t="b">
            <v>1</v>
          </cell>
        </row>
        <row r="399">
          <cell r="A399">
            <v>1245955</v>
          </cell>
          <cell r="B399" t="e">
            <v>#N/A</v>
          </cell>
          <cell r="C399" t="b">
            <v>0</v>
          </cell>
          <cell r="D399" t="b">
            <v>0</v>
          </cell>
        </row>
        <row r="400">
          <cell r="A400">
            <v>1066138</v>
          </cell>
          <cell r="B400">
            <v>1066138</v>
          </cell>
          <cell r="C400" t="b">
            <v>1</v>
          </cell>
          <cell r="D400" t="b">
            <v>1</v>
          </cell>
        </row>
        <row r="401">
          <cell r="A401">
            <v>1066313</v>
          </cell>
          <cell r="B401" t="e">
            <v>#N/A</v>
          </cell>
          <cell r="C401" t="b">
            <v>0</v>
          </cell>
          <cell r="D401" t="b">
            <v>0</v>
          </cell>
        </row>
        <row r="402">
          <cell r="A402">
            <v>1066188</v>
          </cell>
          <cell r="B402">
            <v>1066188</v>
          </cell>
          <cell r="C402" t="b">
            <v>1</v>
          </cell>
          <cell r="D402" t="b">
            <v>1</v>
          </cell>
        </row>
        <row r="403">
          <cell r="A403">
            <v>1066196</v>
          </cell>
          <cell r="B403" t="e">
            <v>#N/A</v>
          </cell>
          <cell r="C403" t="b">
            <v>0</v>
          </cell>
          <cell r="D403" t="b">
            <v>0</v>
          </cell>
        </row>
        <row r="404">
          <cell r="A404">
            <v>1066082</v>
          </cell>
          <cell r="B404">
            <v>1066082</v>
          </cell>
          <cell r="C404" t="b">
            <v>1</v>
          </cell>
          <cell r="D404" t="b">
            <v>1</v>
          </cell>
        </row>
        <row r="405">
          <cell r="A405">
            <v>1066366</v>
          </cell>
          <cell r="B405">
            <v>1066366</v>
          </cell>
          <cell r="C405" t="b">
            <v>0</v>
          </cell>
          <cell r="D405" t="b">
            <v>1</v>
          </cell>
        </row>
        <row r="406">
          <cell r="A406">
            <v>1262311</v>
          </cell>
          <cell r="B406" t="e">
            <v>#N/A</v>
          </cell>
          <cell r="C406" t="b">
            <v>0</v>
          </cell>
          <cell r="D406" t="b">
            <v>1</v>
          </cell>
        </row>
        <row r="407">
          <cell r="A407">
            <v>1066192</v>
          </cell>
          <cell r="B407">
            <v>1066192</v>
          </cell>
          <cell r="C407" t="b">
            <v>1</v>
          </cell>
          <cell r="D407" t="b">
            <v>1</v>
          </cell>
        </row>
        <row r="408">
          <cell r="A408">
            <v>1017666</v>
          </cell>
          <cell r="B408" t="e">
            <v>#N/A</v>
          </cell>
          <cell r="C408" t="b">
            <v>0</v>
          </cell>
          <cell r="D408" t="b">
            <v>0</v>
          </cell>
        </row>
        <row r="409">
          <cell r="A409">
            <v>1066305</v>
          </cell>
          <cell r="B409">
            <v>1066305</v>
          </cell>
          <cell r="C409" t="b">
            <v>0</v>
          </cell>
          <cell r="D409" t="b">
            <v>0</v>
          </cell>
        </row>
        <row r="410">
          <cell r="A410">
            <v>1255179</v>
          </cell>
          <cell r="B410" t="e">
            <v>#N/A</v>
          </cell>
          <cell r="C410" t="b">
            <v>0</v>
          </cell>
          <cell r="D410" t="b">
            <v>0</v>
          </cell>
        </row>
        <row r="411">
          <cell r="A411">
            <v>1066062</v>
          </cell>
          <cell r="B411">
            <v>1066062</v>
          </cell>
          <cell r="C411" t="b">
            <v>0</v>
          </cell>
          <cell r="D411" t="b">
            <v>1</v>
          </cell>
        </row>
        <row r="412">
          <cell r="A412">
            <v>1066384</v>
          </cell>
          <cell r="B412" t="e">
            <v>#N/A</v>
          </cell>
          <cell r="C412" t="b">
            <v>1</v>
          </cell>
          <cell r="D412" t="b">
            <v>1</v>
          </cell>
        </row>
        <row r="413">
          <cell r="A413">
            <v>1019841</v>
          </cell>
          <cell r="B413" t="e">
            <v>#N/A</v>
          </cell>
          <cell r="C413" t="b">
            <v>0</v>
          </cell>
          <cell r="D413" t="b">
            <v>0</v>
          </cell>
        </row>
        <row r="414">
          <cell r="A414">
            <v>1019842</v>
          </cell>
          <cell r="B414" t="e">
            <v>#N/A</v>
          </cell>
          <cell r="C414" t="b">
            <v>0</v>
          </cell>
          <cell r="D414" t="b">
            <v>1</v>
          </cell>
        </row>
        <row r="415">
          <cell r="A415">
            <v>1066112</v>
          </cell>
          <cell r="B415">
            <v>1066112</v>
          </cell>
          <cell r="C415" t="b">
            <v>1</v>
          </cell>
          <cell r="D415" t="b">
            <v>1</v>
          </cell>
        </row>
        <row r="416">
          <cell r="A416">
            <v>1066205</v>
          </cell>
          <cell r="B416">
            <v>1066205</v>
          </cell>
          <cell r="C416" t="b">
            <v>1</v>
          </cell>
          <cell r="D416" t="b">
            <v>1</v>
          </cell>
        </row>
        <row r="417">
          <cell r="A417">
            <v>1066424</v>
          </cell>
          <cell r="B417">
            <v>1066424</v>
          </cell>
          <cell r="C417" t="b">
            <v>1</v>
          </cell>
          <cell r="D417" t="b">
            <v>1</v>
          </cell>
        </row>
        <row r="418">
          <cell r="A418">
            <v>1066174</v>
          </cell>
          <cell r="B418">
            <v>1066174</v>
          </cell>
          <cell r="C418" t="b">
            <v>1</v>
          </cell>
          <cell r="D418" t="b">
            <v>1</v>
          </cell>
        </row>
        <row r="419">
          <cell r="A419">
            <v>1066246</v>
          </cell>
          <cell r="B419">
            <v>1066246</v>
          </cell>
          <cell r="C419" t="b">
            <v>0</v>
          </cell>
          <cell r="D419" t="b">
            <v>0</v>
          </cell>
        </row>
        <row r="420">
          <cell r="A420">
            <v>1066351</v>
          </cell>
          <cell r="B420" t="e">
            <v>#N/A</v>
          </cell>
          <cell r="C420" t="b">
            <v>1</v>
          </cell>
          <cell r="D420" t="b">
            <v>1</v>
          </cell>
        </row>
        <row r="421">
          <cell r="A421">
            <v>1066348</v>
          </cell>
          <cell r="B421">
            <v>1066348</v>
          </cell>
          <cell r="C421" t="b">
            <v>1</v>
          </cell>
          <cell r="D421" t="b">
            <v>1</v>
          </cell>
        </row>
        <row r="422">
          <cell r="A422">
            <v>1256971</v>
          </cell>
          <cell r="B422" t="e">
            <v>#N/A</v>
          </cell>
          <cell r="C422" t="b">
            <v>0</v>
          </cell>
          <cell r="D422" t="b">
            <v>1</v>
          </cell>
        </row>
        <row r="423">
          <cell r="A423">
            <v>1066068</v>
          </cell>
          <cell r="B423">
            <v>1066068</v>
          </cell>
          <cell r="C423" t="b">
            <v>1</v>
          </cell>
          <cell r="D423" t="b">
            <v>1</v>
          </cell>
        </row>
        <row r="424">
          <cell r="A424">
            <v>1257024</v>
          </cell>
          <cell r="B424" t="e">
            <v>#N/A</v>
          </cell>
          <cell r="C424" t="b">
            <v>1</v>
          </cell>
          <cell r="D424" t="b">
            <v>1</v>
          </cell>
        </row>
        <row r="425">
          <cell r="A425">
            <v>1066065</v>
          </cell>
          <cell r="B425">
            <v>1066065</v>
          </cell>
          <cell r="C425" t="b">
            <v>1</v>
          </cell>
          <cell r="D425" t="b">
            <v>1</v>
          </cell>
        </row>
        <row r="426">
          <cell r="A426">
            <v>1066297</v>
          </cell>
          <cell r="B426" t="e">
            <v>#N/A</v>
          </cell>
          <cell r="C426" t="b">
            <v>1</v>
          </cell>
          <cell r="D426" t="b">
            <v>1</v>
          </cell>
        </row>
        <row r="427">
          <cell r="A427">
            <v>1066355</v>
          </cell>
          <cell r="B427" t="e">
            <v>#N/A</v>
          </cell>
          <cell r="C427" t="b">
            <v>1</v>
          </cell>
          <cell r="D427" t="b">
            <v>1</v>
          </cell>
        </row>
        <row r="428">
          <cell r="A428">
            <v>1066413</v>
          </cell>
          <cell r="B428">
            <v>1066413</v>
          </cell>
          <cell r="C428" t="b">
            <v>1</v>
          </cell>
          <cell r="D428" t="b">
            <v>1</v>
          </cell>
        </row>
        <row r="429">
          <cell r="A429">
            <v>1066280</v>
          </cell>
          <cell r="B429">
            <v>1066280</v>
          </cell>
          <cell r="C429" t="b">
            <v>1</v>
          </cell>
          <cell r="D429" t="b">
            <v>1</v>
          </cell>
        </row>
        <row r="430">
          <cell r="A430">
            <v>1256092</v>
          </cell>
          <cell r="B430" t="e">
            <v>#N/A</v>
          </cell>
          <cell r="C430" t="b">
            <v>0</v>
          </cell>
          <cell r="D430" t="b">
            <v>1</v>
          </cell>
        </row>
        <row r="431">
          <cell r="A431">
            <v>1066193</v>
          </cell>
          <cell r="B431" t="e">
            <v>#N/A</v>
          </cell>
          <cell r="C431" t="b">
            <v>0</v>
          </cell>
          <cell r="D431" t="b">
            <v>0</v>
          </cell>
        </row>
        <row r="432">
          <cell r="A432">
            <v>1066247</v>
          </cell>
          <cell r="B432" t="e">
            <v>#N/A</v>
          </cell>
          <cell r="C432" t="b">
            <v>1</v>
          </cell>
          <cell r="D432" t="b">
            <v>1</v>
          </cell>
        </row>
        <row r="433">
          <cell r="A433">
            <v>1066206</v>
          </cell>
          <cell r="B433" t="e">
            <v>#N/A</v>
          </cell>
          <cell r="C433" t="b">
            <v>1</v>
          </cell>
          <cell r="D433" t="b">
            <v>1</v>
          </cell>
        </row>
        <row r="434">
          <cell r="A434">
            <v>1035270</v>
          </cell>
          <cell r="B434">
            <v>1035270</v>
          </cell>
          <cell r="C434" t="b">
            <v>0</v>
          </cell>
          <cell r="D434" t="b">
            <v>0</v>
          </cell>
        </row>
        <row r="435">
          <cell r="A435">
            <v>1066341</v>
          </cell>
          <cell r="B435" t="e">
            <v>#N/A</v>
          </cell>
          <cell r="C435" t="b">
            <v>0</v>
          </cell>
          <cell r="D435" t="b">
            <v>1</v>
          </cell>
        </row>
        <row r="436">
          <cell r="A436">
            <v>1261663</v>
          </cell>
          <cell r="B436" t="e">
            <v>#N/A</v>
          </cell>
          <cell r="C436" t="b">
            <v>0</v>
          </cell>
          <cell r="D436" t="b">
            <v>0</v>
          </cell>
        </row>
        <row r="437">
          <cell r="A437">
            <v>1257368</v>
          </cell>
          <cell r="B437" t="e">
            <v>#N/A</v>
          </cell>
          <cell r="C437" t="b">
            <v>0</v>
          </cell>
          <cell r="D437" t="b">
            <v>0</v>
          </cell>
        </row>
        <row r="438">
          <cell r="A438">
            <v>1257899</v>
          </cell>
          <cell r="B438" t="e">
            <v>#N/A</v>
          </cell>
          <cell r="C438" t="b">
            <v>0</v>
          </cell>
          <cell r="D438" t="b">
            <v>0</v>
          </cell>
        </row>
        <row r="439">
          <cell r="A439">
            <v>1066237</v>
          </cell>
          <cell r="B439">
            <v>1066237</v>
          </cell>
          <cell r="C439" t="b">
            <v>1</v>
          </cell>
          <cell r="D439" t="b">
            <v>1</v>
          </cell>
        </row>
        <row r="440">
          <cell r="A440">
            <v>1066342</v>
          </cell>
          <cell r="B440" t="e">
            <v>#N/A</v>
          </cell>
          <cell r="C440" t="b">
            <v>1</v>
          </cell>
          <cell r="D440" t="b">
            <v>1</v>
          </cell>
        </row>
        <row r="441">
          <cell r="A441">
            <v>1066277</v>
          </cell>
          <cell r="B441" t="e">
            <v>#N/A</v>
          </cell>
          <cell r="C441" t="b">
            <v>1</v>
          </cell>
          <cell r="D441" t="b">
            <v>1</v>
          </cell>
        </row>
        <row r="442">
          <cell r="A442">
            <v>1246335</v>
          </cell>
          <cell r="B442" t="e">
            <v>#N/A</v>
          </cell>
          <cell r="C442" t="b">
            <v>0</v>
          </cell>
          <cell r="D442" t="b">
            <v>0</v>
          </cell>
        </row>
        <row r="443">
          <cell r="A443">
            <v>1245671</v>
          </cell>
          <cell r="B443" t="e">
            <v>#N/A</v>
          </cell>
          <cell r="C443" t="b">
            <v>0</v>
          </cell>
          <cell r="D443" t="b">
            <v>0</v>
          </cell>
        </row>
        <row r="444">
          <cell r="A444">
            <v>1035272</v>
          </cell>
          <cell r="B444">
            <v>1035272</v>
          </cell>
          <cell r="C444" t="b">
            <v>0</v>
          </cell>
          <cell r="D444" t="b">
            <v>1</v>
          </cell>
        </row>
        <row r="445">
          <cell r="A445">
            <v>1066317</v>
          </cell>
          <cell r="B445" t="e">
            <v>#N/A</v>
          </cell>
          <cell r="C445" t="b">
            <v>1</v>
          </cell>
          <cell r="D445" t="b">
            <v>1</v>
          </cell>
        </row>
        <row r="446">
          <cell r="A446">
            <v>1255497</v>
          </cell>
          <cell r="B446" t="e">
            <v>#N/A</v>
          </cell>
          <cell r="C446" t="b">
            <v>0</v>
          </cell>
          <cell r="D446" t="b">
            <v>1</v>
          </cell>
        </row>
        <row r="447">
          <cell r="A447">
            <v>1066114</v>
          </cell>
          <cell r="B447" t="e">
            <v>#N/A</v>
          </cell>
          <cell r="C447" t="b">
            <v>1</v>
          </cell>
          <cell r="D447" t="b">
            <v>1</v>
          </cell>
        </row>
        <row r="448">
          <cell r="A448">
            <v>1066385</v>
          </cell>
          <cell r="B448">
            <v>1066385</v>
          </cell>
          <cell r="C448" t="b">
            <v>1</v>
          </cell>
          <cell r="D448" t="b">
            <v>1</v>
          </cell>
        </row>
        <row r="449">
          <cell r="A449">
            <v>1066416</v>
          </cell>
          <cell r="B449">
            <v>1066416</v>
          </cell>
          <cell r="C449" t="b">
            <v>1</v>
          </cell>
          <cell r="D449" t="b">
            <v>1</v>
          </cell>
        </row>
        <row r="450">
          <cell r="A450">
            <v>1066102</v>
          </cell>
          <cell r="B450">
            <v>1066102</v>
          </cell>
          <cell r="C450" t="b">
            <v>1</v>
          </cell>
          <cell r="D450" t="b">
            <v>1</v>
          </cell>
        </row>
        <row r="451">
          <cell r="A451">
            <v>1257803</v>
          </cell>
          <cell r="B451" t="e">
            <v>#N/A</v>
          </cell>
          <cell r="C451" t="b">
            <v>0</v>
          </cell>
          <cell r="D451" t="b">
            <v>0</v>
          </cell>
        </row>
        <row r="452">
          <cell r="A452">
            <v>1001932</v>
          </cell>
          <cell r="B452" t="e">
            <v>#N/A</v>
          </cell>
          <cell r="C452" t="b">
            <v>0</v>
          </cell>
          <cell r="D452" t="b">
            <v>0</v>
          </cell>
        </row>
        <row r="453">
          <cell r="A453">
            <v>1057504</v>
          </cell>
          <cell r="B453">
            <v>1057504</v>
          </cell>
          <cell r="C453" t="b">
            <v>1</v>
          </cell>
          <cell r="D453" t="b">
            <v>0</v>
          </cell>
        </row>
        <row r="454">
          <cell r="A454">
            <v>1001637</v>
          </cell>
          <cell r="B454" t="e">
            <v>#N/A</v>
          </cell>
          <cell r="C454" t="b">
            <v>0</v>
          </cell>
          <cell r="D454" t="b">
            <v>0</v>
          </cell>
        </row>
        <row r="455">
          <cell r="A455">
            <v>1066350</v>
          </cell>
          <cell r="B455">
            <v>1066350</v>
          </cell>
          <cell r="C455" t="b">
            <v>1</v>
          </cell>
          <cell r="D455" t="b">
            <v>1</v>
          </cell>
        </row>
        <row r="456">
          <cell r="A456">
            <v>1059269</v>
          </cell>
          <cell r="B456" t="e">
            <v>#N/A</v>
          </cell>
          <cell r="C456" t="b">
            <v>0</v>
          </cell>
          <cell r="D456" t="b">
            <v>0</v>
          </cell>
        </row>
        <row r="457">
          <cell r="A457">
            <v>1066329</v>
          </cell>
          <cell r="B457">
            <v>1066329</v>
          </cell>
          <cell r="C457" t="b">
            <v>1</v>
          </cell>
          <cell r="D457" t="b">
            <v>1</v>
          </cell>
        </row>
        <row r="458">
          <cell r="A458">
            <v>1066178</v>
          </cell>
          <cell r="B458">
            <v>1066178</v>
          </cell>
          <cell r="C458" t="b">
            <v>0</v>
          </cell>
          <cell r="D458" t="b">
            <v>1</v>
          </cell>
        </row>
        <row r="459">
          <cell r="A459">
            <v>1066214</v>
          </cell>
          <cell r="B459">
            <v>1066214</v>
          </cell>
          <cell r="C459" t="b">
            <v>1</v>
          </cell>
          <cell r="D459" t="b">
            <v>1</v>
          </cell>
        </row>
        <row r="460">
          <cell r="A460">
            <v>1258655</v>
          </cell>
          <cell r="B460" t="e">
            <v>#N/A</v>
          </cell>
          <cell r="C460" t="b">
            <v>0</v>
          </cell>
          <cell r="D460" t="b">
            <v>0</v>
          </cell>
        </row>
        <row r="461">
          <cell r="A461">
            <v>1066124</v>
          </cell>
          <cell r="B461">
            <v>1066124</v>
          </cell>
          <cell r="C461" t="b">
            <v>1</v>
          </cell>
          <cell r="D461" t="b">
            <v>1</v>
          </cell>
        </row>
        <row r="462">
          <cell r="A462">
            <v>1246170</v>
          </cell>
          <cell r="B462" t="e">
            <v>#N/A</v>
          </cell>
          <cell r="C462" t="b">
            <v>0</v>
          </cell>
          <cell r="D462" t="b">
            <v>1</v>
          </cell>
        </row>
        <row r="463">
          <cell r="A463">
            <v>1066210</v>
          </cell>
          <cell r="B463">
            <v>1066210</v>
          </cell>
          <cell r="C463" t="b">
            <v>1</v>
          </cell>
          <cell r="D463" t="b">
            <v>1</v>
          </cell>
        </row>
        <row r="464">
          <cell r="A464">
            <v>1066200</v>
          </cell>
          <cell r="B464">
            <v>1066200</v>
          </cell>
          <cell r="C464" t="b">
            <v>0</v>
          </cell>
          <cell r="D464" t="b">
            <v>0</v>
          </cell>
        </row>
        <row r="465">
          <cell r="A465">
            <v>1066154</v>
          </cell>
          <cell r="B465" t="e">
            <v>#N/A</v>
          </cell>
          <cell r="C465" t="b">
            <v>0</v>
          </cell>
          <cell r="D465" t="b">
            <v>0</v>
          </cell>
        </row>
        <row r="466">
          <cell r="A466">
            <v>1066330</v>
          </cell>
          <cell r="B466" t="e">
            <v>#N/A</v>
          </cell>
          <cell r="C466" t="b">
            <v>1</v>
          </cell>
          <cell r="D466" t="b">
            <v>1</v>
          </cell>
        </row>
        <row r="467">
          <cell r="A467">
            <v>1066290</v>
          </cell>
          <cell r="B467">
            <v>1066290</v>
          </cell>
          <cell r="C467" t="b">
            <v>1</v>
          </cell>
          <cell r="D467" t="b">
            <v>1</v>
          </cell>
        </row>
        <row r="468">
          <cell r="A468">
            <v>1255537</v>
          </cell>
          <cell r="B468" t="e">
            <v>#N/A</v>
          </cell>
          <cell r="C468" t="b">
            <v>0</v>
          </cell>
          <cell r="D468" t="b">
            <v>1</v>
          </cell>
        </row>
        <row r="469">
          <cell r="A469">
            <v>1261146</v>
          </cell>
          <cell r="B469" t="e">
            <v>#N/A</v>
          </cell>
          <cell r="C469" t="b">
            <v>0</v>
          </cell>
          <cell r="D469" t="b">
            <v>1</v>
          </cell>
        </row>
        <row r="470">
          <cell r="A470">
            <v>1035495</v>
          </cell>
          <cell r="B470" t="e">
            <v>#N/A</v>
          </cell>
          <cell r="C470" t="b">
            <v>0</v>
          </cell>
          <cell r="D470" t="b">
            <v>0</v>
          </cell>
        </row>
        <row r="471">
          <cell r="A471">
            <v>1066170</v>
          </cell>
          <cell r="B471" t="e">
            <v>#N/A</v>
          </cell>
          <cell r="C471" t="b">
            <v>1</v>
          </cell>
          <cell r="D471" t="b">
            <v>1</v>
          </cell>
        </row>
        <row r="472">
          <cell r="A472">
            <v>1010510</v>
          </cell>
          <cell r="B472" t="e">
            <v>#N/A</v>
          </cell>
          <cell r="C472" t="b">
            <v>0</v>
          </cell>
          <cell r="D472" t="b">
            <v>0</v>
          </cell>
        </row>
        <row r="473">
          <cell r="A473">
            <v>1066274</v>
          </cell>
          <cell r="B473" t="e">
            <v>#N/A</v>
          </cell>
          <cell r="C473" t="b">
            <v>1</v>
          </cell>
          <cell r="D473" t="b">
            <v>1</v>
          </cell>
        </row>
        <row r="474">
          <cell r="A474">
            <v>1066240</v>
          </cell>
          <cell r="B474" t="e">
            <v>#N/A</v>
          </cell>
          <cell r="C474" t="b">
            <v>1</v>
          </cell>
          <cell r="D474" t="b">
            <v>1</v>
          </cell>
        </row>
        <row r="475">
          <cell r="A475">
            <v>1023500</v>
          </cell>
          <cell r="B475">
            <v>1023500</v>
          </cell>
          <cell r="C475" t="b">
            <v>0</v>
          </cell>
          <cell r="D475" t="b">
            <v>0</v>
          </cell>
        </row>
        <row r="476">
          <cell r="A476">
            <v>1246284</v>
          </cell>
          <cell r="B476" t="e">
            <v>#N/A</v>
          </cell>
          <cell r="C476" t="b">
            <v>0</v>
          </cell>
          <cell r="D476" t="b">
            <v>0</v>
          </cell>
        </row>
        <row r="477">
          <cell r="A477">
            <v>1066083</v>
          </cell>
          <cell r="B477">
            <v>1066083</v>
          </cell>
          <cell r="C477" t="b">
            <v>1</v>
          </cell>
          <cell r="D477" t="b">
            <v>1</v>
          </cell>
        </row>
        <row r="478">
          <cell r="A478">
            <v>1066311</v>
          </cell>
          <cell r="B478" t="e">
            <v>#N/A</v>
          </cell>
          <cell r="C478" t="b">
            <v>0</v>
          </cell>
          <cell r="D478" t="b">
            <v>1</v>
          </cell>
        </row>
        <row r="479">
          <cell r="A479">
            <v>1066145</v>
          </cell>
          <cell r="B479" t="e">
            <v>#N/A</v>
          </cell>
          <cell r="C479" t="b">
            <v>1</v>
          </cell>
          <cell r="D479" t="b">
            <v>0</v>
          </cell>
        </row>
        <row r="480">
          <cell r="A480">
            <v>1066439</v>
          </cell>
          <cell r="B480">
            <v>1066439</v>
          </cell>
          <cell r="C480" t="b">
            <v>0</v>
          </cell>
          <cell r="D480" t="b">
            <v>1</v>
          </cell>
        </row>
        <row r="481">
          <cell r="A481">
            <v>1066091</v>
          </cell>
          <cell r="B481">
            <v>1066091</v>
          </cell>
          <cell r="C481" t="b">
            <v>1</v>
          </cell>
          <cell r="D481" t="b">
            <v>1</v>
          </cell>
        </row>
        <row r="482">
          <cell r="A482">
            <v>1066314</v>
          </cell>
          <cell r="B482" t="e">
            <v>#N/A</v>
          </cell>
          <cell r="C482" t="b">
            <v>1</v>
          </cell>
          <cell r="D482" t="b">
            <v>1</v>
          </cell>
        </row>
        <row r="483">
          <cell r="A483">
            <v>1066230</v>
          </cell>
          <cell r="B483" t="e">
            <v>#N/A</v>
          </cell>
          <cell r="C483" t="b">
            <v>1</v>
          </cell>
          <cell r="D483" t="b">
            <v>0</v>
          </cell>
        </row>
        <row r="484">
          <cell r="A484">
            <v>1066146</v>
          </cell>
          <cell r="B484" t="e">
            <v>#N/A</v>
          </cell>
          <cell r="C484" t="b">
            <v>1</v>
          </cell>
          <cell r="D484" t="b">
            <v>1</v>
          </cell>
        </row>
        <row r="485">
          <cell r="A485">
            <v>1066304</v>
          </cell>
          <cell r="B485" t="e">
            <v>#N/A</v>
          </cell>
          <cell r="C485" t="b">
            <v>0</v>
          </cell>
          <cell r="D485" t="b">
            <v>1</v>
          </cell>
        </row>
        <row r="486">
          <cell r="A486">
            <v>1020948</v>
          </cell>
          <cell r="B486">
            <v>1020948</v>
          </cell>
          <cell r="C486" t="b">
            <v>0</v>
          </cell>
          <cell r="D486" t="b">
            <v>0</v>
          </cell>
        </row>
        <row r="487">
          <cell r="A487">
            <v>1066323</v>
          </cell>
          <cell r="B487">
            <v>1066323</v>
          </cell>
          <cell r="C487" t="b">
            <v>1</v>
          </cell>
          <cell r="D487" t="b">
            <v>1</v>
          </cell>
        </row>
        <row r="488">
          <cell r="A488">
            <v>1066236</v>
          </cell>
          <cell r="B488" t="e">
            <v>#N/A</v>
          </cell>
          <cell r="C488" t="b">
            <v>0</v>
          </cell>
          <cell r="D488" t="b">
            <v>0</v>
          </cell>
        </row>
        <row r="489">
          <cell r="A489">
            <v>1053882</v>
          </cell>
          <cell r="B489" t="e">
            <v>#N/A</v>
          </cell>
          <cell r="C489" t="b">
            <v>0</v>
          </cell>
          <cell r="D489" t="b">
            <v>0</v>
          </cell>
        </row>
        <row r="490">
          <cell r="A490">
            <v>1053883</v>
          </cell>
          <cell r="B490" t="e">
            <v>#N/A</v>
          </cell>
          <cell r="C490" t="b">
            <v>0</v>
          </cell>
          <cell r="D490" t="b">
            <v>0</v>
          </cell>
        </row>
        <row r="491">
          <cell r="A491">
            <v>1066078</v>
          </cell>
          <cell r="B491" t="e">
            <v>#N/A</v>
          </cell>
          <cell r="C491" t="b">
            <v>1</v>
          </cell>
          <cell r="D491" t="b">
            <v>1</v>
          </cell>
        </row>
        <row r="492">
          <cell r="A492">
            <v>1066296</v>
          </cell>
          <cell r="B492" t="e">
            <v>#N/A</v>
          </cell>
          <cell r="C492" t="b">
            <v>0</v>
          </cell>
          <cell r="D492" t="b">
            <v>0</v>
          </cell>
        </row>
        <row r="493">
          <cell r="A493">
            <v>1066387</v>
          </cell>
          <cell r="B493" t="e">
            <v>#N/A</v>
          </cell>
          <cell r="C493" t="b">
            <v>1</v>
          </cell>
          <cell r="D493" t="b">
            <v>1</v>
          </cell>
        </row>
        <row r="494">
          <cell r="A494">
            <v>1245935</v>
          </cell>
          <cell r="B494" t="e">
            <v>#N/A</v>
          </cell>
          <cell r="C494" t="b">
            <v>0</v>
          </cell>
          <cell r="D494" t="b">
            <v>0</v>
          </cell>
        </row>
        <row r="495">
          <cell r="A495">
            <v>1250616</v>
          </cell>
          <cell r="B495" t="e">
            <v>#N/A</v>
          </cell>
          <cell r="C495" t="b">
            <v>0</v>
          </cell>
          <cell r="D495" t="b">
            <v>0</v>
          </cell>
        </row>
        <row r="496">
          <cell r="A496">
            <v>1066101</v>
          </cell>
          <cell r="B496">
            <v>1066101</v>
          </cell>
          <cell r="C496" t="b">
            <v>1</v>
          </cell>
          <cell r="D496" t="b">
            <v>1</v>
          </cell>
        </row>
        <row r="497">
          <cell r="A497">
            <v>1250861</v>
          </cell>
          <cell r="B497" t="e">
            <v>#N/A</v>
          </cell>
          <cell r="C497" t="b">
            <v>0</v>
          </cell>
          <cell r="D497" t="b">
            <v>0</v>
          </cell>
        </row>
        <row r="498">
          <cell r="A498">
            <v>1066287</v>
          </cell>
          <cell r="B498">
            <v>1066287</v>
          </cell>
          <cell r="C498" t="b">
            <v>0</v>
          </cell>
          <cell r="D498" t="b">
            <v>0</v>
          </cell>
        </row>
        <row r="499">
          <cell r="A499">
            <v>1066118</v>
          </cell>
          <cell r="B499">
            <v>1066118</v>
          </cell>
          <cell r="C499" t="b">
            <v>1</v>
          </cell>
          <cell r="D499" t="b">
            <v>1</v>
          </cell>
        </row>
        <row r="500">
          <cell r="A500">
            <v>1256627</v>
          </cell>
          <cell r="B500" t="e">
            <v>#N/A</v>
          </cell>
          <cell r="C500" t="b">
            <v>0</v>
          </cell>
          <cell r="D500" t="b">
            <v>1</v>
          </cell>
        </row>
        <row r="501">
          <cell r="A501">
            <v>1066144</v>
          </cell>
          <cell r="B501">
            <v>1066144</v>
          </cell>
          <cell r="C501" t="b">
            <v>1</v>
          </cell>
          <cell r="D501" t="b">
            <v>1</v>
          </cell>
        </row>
        <row r="502">
          <cell r="A502">
            <v>1066252</v>
          </cell>
          <cell r="B502">
            <v>1066252</v>
          </cell>
          <cell r="C502" t="b">
            <v>1</v>
          </cell>
          <cell r="D502" t="b">
            <v>1</v>
          </cell>
        </row>
        <row r="503">
          <cell r="A503">
            <v>1066283</v>
          </cell>
          <cell r="B503">
            <v>1066283</v>
          </cell>
          <cell r="C503" t="b">
            <v>1</v>
          </cell>
          <cell r="D503" t="b">
            <v>1</v>
          </cell>
        </row>
        <row r="504">
          <cell r="A504">
            <v>1066235</v>
          </cell>
          <cell r="B504">
            <v>1066235</v>
          </cell>
          <cell r="C504" t="b">
            <v>1</v>
          </cell>
          <cell r="D504" t="b">
            <v>1</v>
          </cell>
        </row>
        <row r="505">
          <cell r="A505">
            <v>1066409</v>
          </cell>
          <cell r="B505" t="e">
            <v>#N/A</v>
          </cell>
          <cell r="C505" t="b">
            <v>1</v>
          </cell>
          <cell r="D505" t="b">
            <v>1</v>
          </cell>
        </row>
        <row r="506">
          <cell r="A506">
            <v>1002450</v>
          </cell>
          <cell r="B506" t="e">
            <v>#N/A</v>
          </cell>
          <cell r="C506" t="b">
            <v>0</v>
          </cell>
          <cell r="D506" t="b">
            <v>0</v>
          </cell>
        </row>
        <row r="507">
          <cell r="A507">
            <v>1066422</v>
          </cell>
          <cell r="B507" t="e">
            <v>#N/A</v>
          </cell>
          <cell r="C507" t="b">
            <v>0</v>
          </cell>
          <cell r="D507" t="b">
            <v>0</v>
          </cell>
        </row>
        <row r="508">
          <cell r="A508">
            <v>1066405</v>
          </cell>
          <cell r="B508" t="e">
            <v>#N/A</v>
          </cell>
          <cell r="C508" t="b">
            <v>1</v>
          </cell>
          <cell r="D508" t="b">
            <v>1</v>
          </cell>
        </row>
        <row r="509">
          <cell r="A509">
            <v>1066316</v>
          </cell>
          <cell r="B509" t="e">
            <v>#N/A</v>
          </cell>
          <cell r="C509" t="b">
            <v>0</v>
          </cell>
          <cell r="D509" t="b">
            <v>0</v>
          </cell>
        </row>
        <row r="510">
          <cell r="A510">
            <v>1057389</v>
          </cell>
          <cell r="B510" t="e">
            <v>#N/A</v>
          </cell>
          <cell r="C510" t="b">
            <v>0</v>
          </cell>
          <cell r="D510" t="b">
            <v>0</v>
          </cell>
        </row>
        <row r="511">
          <cell r="A511">
            <v>1255545</v>
          </cell>
          <cell r="B511" t="e">
            <v>#N/A</v>
          </cell>
          <cell r="C511" t="b">
            <v>0</v>
          </cell>
          <cell r="D511" t="b">
            <v>0</v>
          </cell>
        </row>
        <row r="512">
          <cell r="A512">
            <v>1066294</v>
          </cell>
          <cell r="B512" t="e">
            <v>#N/A</v>
          </cell>
          <cell r="C512" t="b">
            <v>0</v>
          </cell>
          <cell r="D512" t="b">
            <v>0</v>
          </cell>
        </row>
        <row r="513">
          <cell r="A513">
            <v>1066113</v>
          </cell>
          <cell r="B513">
            <v>1066113</v>
          </cell>
          <cell r="C513" t="b">
            <v>1</v>
          </cell>
          <cell r="D513" t="b">
            <v>1</v>
          </cell>
        </row>
        <row r="514">
          <cell r="A514">
            <v>1066211</v>
          </cell>
          <cell r="B514">
            <v>1066211</v>
          </cell>
          <cell r="C514" t="b">
            <v>1</v>
          </cell>
          <cell r="D514" t="b">
            <v>1</v>
          </cell>
        </row>
        <row r="515">
          <cell r="A515">
            <v>1059003</v>
          </cell>
          <cell r="B515">
            <v>1059003</v>
          </cell>
          <cell r="C515" t="b">
            <v>0</v>
          </cell>
          <cell r="D515" t="b">
            <v>0</v>
          </cell>
        </row>
        <row r="516">
          <cell r="A516">
            <v>1029779</v>
          </cell>
          <cell r="B516" t="e">
            <v>#N/A</v>
          </cell>
          <cell r="C516" t="b">
            <v>0</v>
          </cell>
          <cell r="D516" t="b">
            <v>0</v>
          </cell>
        </row>
        <row r="517">
          <cell r="A517">
            <v>1066402</v>
          </cell>
          <cell r="B517">
            <v>1066402</v>
          </cell>
          <cell r="C517" t="b">
            <v>0</v>
          </cell>
          <cell r="D517" t="b">
            <v>0</v>
          </cell>
        </row>
        <row r="518">
          <cell r="A518">
            <v>1032271</v>
          </cell>
          <cell r="B518" t="e">
            <v>#N/A</v>
          </cell>
          <cell r="C518" t="b">
            <v>0</v>
          </cell>
          <cell r="D518" t="b">
            <v>0</v>
          </cell>
        </row>
        <row r="519">
          <cell r="A519">
            <v>1044094</v>
          </cell>
          <cell r="B519">
            <v>1044094</v>
          </cell>
          <cell r="C519" t="b">
            <v>0</v>
          </cell>
          <cell r="D519" t="b">
            <v>0</v>
          </cell>
        </row>
        <row r="520">
          <cell r="A520">
            <v>1066326</v>
          </cell>
          <cell r="B520">
            <v>1066326</v>
          </cell>
          <cell r="C520" t="b">
            <v>0</v>
          </cell>
          <cell r="D520" t="b">
            <v>0</v>
          </cell>
        </row>
        <row r="521">
          <cell r="A521">
            <v>1066433</v>
          </cell>
          <cell r="B521">
            <v>1066433</v>
          </cell>
          <cell r="C521" t="b">
            <v>0</v>
          </cell>
          <cell r="D521" t="b">
            <v>0</v>
          </cell>
        </row>
        <row r="522">
          <cell r="A522">
            <v>1073127</v>
          </cell>
          <cell r="B522">
            <v>1073127</v>
          </cell>
          <cell r="C522" t="b">
            <v>1</v>
          </cell>
          <cell r="D522" t="b">
            <v>0</v>
          </cell>
        </row>
        <row r="523">
          <cell r="A523">
            <v>1258857</v>
          </cell>
          <cell r="B523" t="e">
            <v>#N/A</v>
          </cell>
          <cell r="C523" t="b">
            <v>0</v>
          </cell>
          <cell r="D523" t="b">
            <v>0</v>
          </cell>
        </row>
        <row r="524">
          <cell r="A524">
            <v>1001665</v>
          </cell>
          <cell r="B524" t="e">
            <v>#N/A</v>
          </cell>
          <cell r="C524" t="b">
            <v>0</v>
          </cell>
          <cell r="D524" t="b">
            <v>0</v>
          </cell>
        </row>
        <row r="525">
          <cell r="A525">
            <v>1011825</v>
          </cell>
          <cell r="B525" t="e">
            <v>#N/A</v>
          </cell>
          <cell r="C525" t="b">
            <v>0</v>
          </cell>
          <cell r="D525" t="b">
            <v>0</v>
          </cell>
        </row>
        <row r="526">
          <cell r="A526">
            <v>1066201</v>
          </cell>
          <cell r="B526" t="e">
            <v>#N/A</v>
          </cell>
          <cell r="C526" t="b">
            <v>1</v>
          </cell>
          <cell r="D526" t="b">
            <v>0</v>
          </cell>
        </row>
        <row r="527">
          <cell r="A527">
            <v>1023502</v>
          </cell>
          <cell r="B527" t="e">
            <v>#N/A</v>
          </cell>
          <cell r="C527" t="b">
            <v>0</v>
          </cell>
          <cell r="D527" t="b">
            <v>0</v>
          </cell>
        </row>
        <row r="528">
          <cell r="A528">
            <v>1066141</v>
          </cell>
          <cell r="B528">
            <v>1066141</v>
          </cell>
          <cell r="C528" t="b">
            <v>0</v>
          </cell>
          <cell r="D528" t="b">
            <v>0</v>
          </cell>
        </row>
        <row r="529">
          <cell r="A529">
            <v>1066069</v>
          </cell>
          <cell r="B529" t="e">
            <v>#N/A</v>
          </cell>
          <cell r="C529" t="b">
            <v>1</v>
          </cell>
          <cell r="D529" t="b">
            <v>1</v>
          </cell>
        </row>
        <row r="530">
          <cell r="A530">
            <v>1050110</v>
          </cell>
          <cell r="B530" t="e">
            <v>#N/A</v>
          </cell>
          <cell r="C530" t="b">
            <v>0</v>
          </cell>
          <cell r="D530" t="b">
            <v>0</v>
          </cell>
        </row>
        <row r="531">
          <cell r="A531">
            <v>1246795</v>
          </cell>
          <cell r="B531" t="e">
            <v>#N/A</v>
          </cell>
          <cell r="C531" t="b">
            <v>0</v>
          </cell>
          <cell r="D531" t="b">
            <v>0</v>
          </cell>
        </row>
        <row r="532">
          <cell r="A532">
            <v>1049352</v>
          </cell>
          <cell r="B532" t="e">
            <v>#N/A</v>
          </cell>
          <cell r="C532" t="b">
            <v>0</v>
          </cell>
          <cell r="D532" t="b">
            <v>0</v>
          </cell>
        </row>
        <row r="533">
          <cell r="A533">
            <v>1041812</v>
          </cell>
          <cell r="B533" t="e">
            <v>#N/A</v>
          </cell>
          <cell r="C533" t="b">
            <v>0</v>
          </cell>
          <cell r="D533" t="b">
            <v>0</v>
          </cell>
        </row>
        <row r="534">
          <cell r="A534">
            <v>1037709</v>
          </cell>
          <cell r="B534">
            <v>1037709</v>
          </cell>
          <cell r="C534" t="b">
            <v>0</v>
          </cell>
          <cell r="D534" t="b">
            <v>0</v>
          </cell>
        </row>
        <row r="535">
          <cell r="A535">
            <v>1245809</v>
          </cell>
          <cell r="B535" t="e">
            <v>#N/A</v>
          </cell>
          <cell r="C535" t="b">
            <v>0</v>
          </cell>
          <cell r="D535" t="b">
            <v>0</v>
          </cell>
        </row>
        <row r="536">
          <cell r="A536">
            <v>1034554</v>
          </cell>
          <cell r="B536">
            <v>1034554</v>
          </cell>
          <cell r="C536" t="b">
            <v>0</v>
          </cell>
          <cell r="D536" t="b">
            <v>0</v>
          </cell>
        </row>
        <row r="537">
          <cell r="A537">
            <v>1257253</v>
          </cell>
          <cell r="B537" t="e">
            <v>#N/A</v>
          </cell>
          <cell r="C537" t="b">
            <v>0</v>
          </cell>
          <cell r="D537" t="b">
            <v>0</v>
          </cell>
        </row>
        <row r="538">
          <cell r="A538">
            <v>1012373</v>
          </cell>
          <cell r="B538">
            <v>1012373</v>
          </cell>
          <cell r="C538" t="b">
            <v>0</v>
          </cell>
          <cell r="D538" t="b">
            <v>0</v>
          </cell>
        </row>
        <row r="539">
          <cell r="A539">
            <v>1250029</v>
          </cell>
          <cell r="B539" t="e">
            <v>#N/A</v>
          </cell>
          <cell r="C539" t="b">
            <v>0</v>
          </cell>
          <cell r="D539" t="b">
            <v>0</v>
          </cell>
        </row>
      </sheetData>
      <sheetData sheetId="1">
        <row r="2">
          <cell r="D2" t="str">
            <v>Facility</v>
          </cell>
          <cell r="E2" t="str">
            <v>Address</v>
          </cell>
        </row>
        <row r="3">
          <cell r="D3" t="str">
            <v>MEMORIAL HOSPITAL LTCU (VILLAGE MANOR)</v>
          </cell>
          <cell r="E3" t="str">
            <v>705 N BRADY STREET</v>
          </cell>
        </row>
        <row r="4">
          <cell r="D4" t="str">
            <v>ALMA MANOR</v>
          </cell>
          <cell r="E4" t="str">
            <v>234 MANOR CIR</v>
          </cell>
        </row>
        <row r="5">
          <cell r="D5" t="str">
            <v>LIFE CARE CENTER OF ANDOVER</v>
          </cell>
          <cell r="E5" t="str">
            <v>621 W 21ST PO BOX 100</v>
          </cell>
        </row>
        <row r="6">
          <cell r="D6" t="str">
            <v>ANTHONY COMMUNITY CARE CENTER</v>
          </cell>
          <cell r="E6" t="str">
            <v>212 N 5TH AVE</v>
          </cell>
        </row>
        <row r="7">
          <cell r="D7" t="str">
            <v>ARKANSAS CITY PRESBYTERIAN MANOR</v>
          </cell>
          <cell r="E7" t="str">
            <v>1711 N 4TH ST</v>
          </cell>
        </row>
        <row r="8">
          <cell r="D8" t="str">
            <v>MEDICALODGES ARKANSAS CITY</v>
          </cell>
          <cell r="E8" t="str">
            <v>203 E OSAGE AVE</v>
          </cell>
        </row>
        <row r="9">
          <cell r="D9" t="str">
            <v>ARMA CARE CENTER LLC</v>
          </cell>
          <cell r="E9" t="str">
            <v>605 EAST MELVIN ST PO BOX 789</v>
          </cell>
        </row>
        <row r="10">
          <cell r="D10" t="str">
            <v>ASHLAND HEALTH CENTER LTCU</v>
          </cell>
          <cell r="E10" t="str">
            <v>709 OAK PO BOX 188</v>
          </cell>
        </row>
        <row r="11">
          <cell r="D11" t="str">
            <v>ATCHISON SENIOR VILLAGE</v>
          </cell>
          <cell r="E11" t="str">
            <v>1419 N 6TH ST</v>
          </cell>
        </row>
        <row r="12">
          <cell r="D12" t="str">
            <v>DOOLEY CENTER</v>
          </cell>
          <cell r="E12" t="str">
            <v>801 SOUTH 8TH STREET</v>
          </cell>
        </row>
        <row r="13">
          <cell r="D13" t="str">
            <v>MEDICALODGES ATCHISON</v>
          </cell>
          <cell r="E13" t="str">
            <v>1637 RILEY ST</v>
          </cell>
        </row>
        <row r="14">
          <cell r="D14" t="str">
            <v>ATTICA LONG TERM CARE FACILITY</v>
          </cell>
          <cell r="E14" t="str">
            <v>302 N BOTKIN</v>
          </cell>
        </row>
        <row r="15">
          <cell r="D15" t="str">
            <v>GOOD SAMARITAN SOCIETY - ATWOOD</v>
          </cell>
          <cell r="E15" t="str">
            <v>650 LAKE RD #216</v>
          </cell>
        </row>
        <row r="16">
          <cell r="D16" t="str">
            <v>LAKEPOINT NURSING CENTER</v>
          </cell>
          <cell r="E16" t="str">
            <v>901 LAKEPOINT DR</v>
          </cell>
        </row>
        <row r="17">
          <cell r="D17" t="str">
            <v>BALDWIN HEALTHCARE &amp; REHABILITATION CENTER</v>
          </cell>
          <cell r="E17" t="str">
            <v>1223 ORCHARD LN</v>
          </cell>
        </row>
        <row r="18">
          <cell r="D18" t="str">
            <v>QUAKER HILL MANOR</v>
          </cell>
          <cell r="E18" t="str">
            <v>8675 SE 72ND TER</v>
          </cell>
        </row>
        <row r="19">
          <cell r="D19" t="str">
            <v>CATHOLIC CARE CENTER</v>
          </cell>
          <cell r="E19" t="str">
            <v>6700 E 45TH ST N</v>
          </cell>
        </row>
        <row r="20">
          <cell r="D20" t="str">
            <v>BELLEVILLE HEALTH CARE CENTER</v>
          </cell>
          <cell r="E20" t="str">
            <v>2626 WESLEYAN DR</v>
          </cell>
        </row>
        <row r="21">
          <cell r="D21" t="str">
            <v>REPUBLIC COUNTY HOSPITAL LTCU</v>
          </cell>
          <cell r="E21" t="str">
            <v>2420 G ST</v>
          </cell>
        </row>
        <row r="22">
          <cell r="D22" t="str">
            <v>HILLTOP LODGE NURSING HOME</v>
          </cell>
          <cell r="E22" t="str">
            <v>815 N INDEPENDENCE AVE</v>
          </cell>
        </row>
        <row r="23">
          <cell r="D23" t="str">
            <v>MITCHELL COUNTY HOSPITAL HEALTH SYSTEMS LTCU</v>
          </cell>
          <cell r="E23" t="str">
            <v>400 W 8TH ST</v>
          </cell>
        </row>
        <row r="24">
          <cell r="D24" t="str">
            <v>NeuroRestorative – Timber Ridge</v>
          </cell>
          <cell r="E24" t="str">
            <v>15000 Hwy. 298</v>
          </cell>
        </row>
        <row r="25">
          <cell r="D25" t="str">
            <v>BONNER SPRINGS NURSING &amp; REHABILITATION CENTER</v>
          </cell>
          <cell r="E25" t="str">
            <v>520 E MORSE AVE</v>
          </cell>
        </row>
        <row r="26">
          <cell r="D26" t="str">
            <v>HILL TOP HOUSE</v>
          </cell>
          <cell r="E26" t="str">
            <v>505 W ELM PO BOX 248</v>
          </cell>
        </row>
        <row r="27">
          <cell r="D27" t="str">
            <v>BUHLER SUNSHINE HOME</v>
          </cell>
          <cell r="E27" t="str">
            <v>400 S BUHLER RD</v>
          </cell>
        </row>
        <row r="28">
          <cell r="D28" t="str">
            <v>LIFE CARE CENTER OF BURLINGTON</v>
          </cell>
          <cell r="E28" t="str">
            <v>601 CROSS ST</v>
          </cell>
        </row>
        <row r="29">
          <cell r="D29" t="str">
            <v>HOUSATONIC PLACE</v>
          </cell>
          <cell r="E29" t="str">
            <v>1310 HOUSATONIC ST</v>
          </cell>
        </row>
        <row r="30">
          <cell r="D30" t="str">
            <v>CANEY NURSING CENTER</v>
          </cell>
          <cell r="E30" t="str">
            <v>615 S HIGH ST</v>
          </cell>
        </row>
        <row r="31">
          <cell r="D31" t="str">
            <v>NeuroRestorative – Carbondale</v>
          </cell>
          <cell r="E31" t="str">
            <v>306 W. Mill Street</v>
          </cell>
        </row>
        <row r="32">
          <cell r="D32" t="str">
            <v>EASTRIDGE</v>
          </cell>
          <cell r="E32" t="str">
            <v>604 1ST STREET</v>
          </cell>
        </row>
        <row r="33">
          <cell r="D33" t="str">
            <v>APPLEWOOD REHABILITATION INC</v>
          </cell>
          <cell r="E33" t="str">
            <v>1720 W 2ND PO BOX I</v>
          </cell>
        </row>
        <row r="34">
          <cell r="D34" t="str">
            <v xml:space="preserve">DIVIERSICARE OF CHANUTE </v>
          </cell>
          <cell r="E34" t="str">
            <v>530 W 14TH ST</v>
          </cell>
        </row>
        <row r="35">
          <cell r="D35" t="str">
            <v>HERITAGE HEALTH CARE CENTER</v>
          </cell>
          <cell r="E35" t="str">
            <v>1630 W 2ND ST</v>
          </cell>
        </row>
        <row r="36">
          <cell r="D36" t="str">
            <v>CHAPMAN VALLEY MANOR</v>
          </cell>
          <cell r="E36" t="str">
            <v>PO BOX 219 1009 N MARSHALL</v>
          </cell>
        </row>
        <row r="37">
          <cell r="D37" t="str">
            <v>CHENEY GOLDEN AGE HOME</v>
          </cell>
          <cell r="E37" t="str">
            <v>724 N MAIN PO BOX 370</v>
          </cell>
        </row>
        <row r="38">
          <cell r="D38" t="str">
            <v>CHERRYVALE NURSING AND REHABILITATION CENTER</v>
          </cell>
          <cell r="E38" t="str">
            <v>1001 W MAIN ST PO BOX 366</v>
          </cell>
        </row>
        <row r="39">
          <cell r="D39" t="str">
            <v>CHETOPA MANOR</v>
          </cell>
          <cell r="E39" t="str">
            <v>814 WALNUT PO BOX 167</v>
          </cell>
        </row>
        <row r="40">
          <cell r="D40" t="str">
            <v>CLAY CENTER PRESBYTERIAN MANOR</v>
          </cell>
          <cell r="E40" t="str">
            <v>924 EIGHTH ST</v>
          </cell>
        </row>
        <row r="41">
          <cell r="D41" t="str">
            <v>MEDICALODGES CLAY CENTER</v>
          </cell>
          <cell r="E41" t="str">
            <v>715 LIBERTY PO BOX 517</v>
          </cell>
        </row>
        <row r="42">
          <cell r="D42" t="str">
            <v>CLEARWATER NURSING &amp; REHABILITATION CENTER</v>
          </cell>
          <cell r="E42" t="str">
            <v>620 E WOOD ST</v>
          </cell>
        </row>
        <row r="43">
          <cell r="D43" t="str">
            <v>COMMUNITY CARE INC</v>
          </cell>
          <cell r="E43" t="str">
            <v>610 STRAND ST</v>
          </cell>
        </row>
        <row r="44">
          <cell r="D44" t="str">
            <v>PARK VILLA</v>
          </cell>
          <cell r="E44" t="str">
            <v>114 S HIGH ST</v>
          </cell>
        </row>
        <row r="45">
          <cell r="D45" t="str">
            <v>COFFEYVILLE REGIONAL MEDICAL CENTER SNF</v>
          </cell>
          <cell r="E45" t="str">
            <v>1400 W 4TH PO BOX 856</v>
          </cell>
        </row>
        <row r="46">
          <cell r="D46" t="str">
            <v>MEDICALODGES COFFEYVILLE</v>
          </cell>
          <cell r="E46" t="str">
            <v>720 W 1ST ST</v>
          </cell>
        </row>
        <row r="47">
          <cell r="D47" t="str">
            <v>WINDSOR PLACE LLC</v>
          </cell>
          <cell r="E47" t="str">
            <v>2921 W 1ST ST</v>
          </cell>
        </row>
        <row r="48">
          <cell r="D48" t="str">
            <v>COFFEYVILLE REGIONAL MEDICAL CENTER SNF</v>
          </cell>
          <cell r="E48" t="str">
            <v>1400 W 4TH PO BOX 856</v>
          </cell>
        </row>
        <row r="49">
          <cell r="D49" t="str">
            <v>DESERET HEALTH AND REHAB AT COLBY LLC</v>
          </cell>
          <cell r="E49" t="str">
            <v>105 E COLLEGE DR</v>
          </cell>
        </row>
        <row r="50">
          <cell r="D50" t="str">
            <v>CITIZENS MEDICAL CENTER LTCU</v>
          </cell>
          <cell r="E50" t="str">
            <v>1625 S FRANKLIN AVE</v>
          </cell>
        </row>
        <row r="51">
          <cell r="D51" t="str">
            <v>PIONEER LODGE</v>
          </cell>
          <cell r="E51" t="str">
            <v>300 W 3RD PO BOX 487</v>
          </cell>
        </row>
        <row r="52">
          <cell r="D52" t="str">
            <v>MEDICALODGES COLUMBUS</v>
          </cell>
          <cell r="E52" t="str">
            <v>101 LEE AVE PO BOX 351</v>
          </cell>
        </row>
        <row r="53">
          <cell r="D53" t="str">
            <v>MOUNT JOSEPH SENIOR VILLAGE LLC</v>
          </cell>
          <cell r="E53" t="str">
            <v>1110 W 11TH</v>
          </cell>
        </row>
        <row r="54">
          <cell r="D54" t="str">
            <v>SPRING VIEW MANOR</v>
          </cell>
          <cell r="E54" t="str">
            <v>412 S 8TH</v>
          </cell>
        </row>
        <row r="55">
          <cell r="D55" t="str">
            <v>GOLDEN LIVINGCENTER - CHASE COUNTY</v>
          </cell>
          <cell r="E55" t="str">
            <v>612 WALNUT</v>
          </cell>
        </row>
        <row r="56">
          <cell r="D56" t="str">
            <v>DIVERSICARE OF COUNCIL GROVE</v>
          </cell>
          <cell r="E56" t="str">
            <v>400 SUNSET DRIVE</v>
          </cell>
        </row>
        <row r="57">
          <cell r="D57" t="str">
            <v>HILLTOP MANOR</v>
          </cell>
          <cell r="E57" t="str">
            <v>403 S VALLEY PO BOX 8</v>
          </cell>
        </row>
        <row r="58">
          <cell r="D58" t="str">
            <v>HILLSIDE VILLAGE OF DESOTO</v>
          </cell>
          <cell r="E58" t="str">
            <v>33600 W 85TH ST</v>
          </cell>
        </row>
        <row r="59">
          <cell r="D59" t="str">
            <v>DERBY HEALTH &amp; REHABILITATION LLC</v>
          </cell>
          <cell r="E59" t="str">
            <v>731 KLEIN CIR</v>
          </cell>
        </row>
        <row r="60">
          <cell r="D60" t="str">
            <v>WESTVIEW OF DERBY</v>
          </cell>
          <cell r="E60" t="str">
            <v>445 N WESTVIEW ST</v>
          </cell>
        </row>
        <row r="61">
          <cell r="D61" t="str">
            <v>LANE COUNTY HOSPITAL LTCU</v>
          </cell>
          <cell r="E61" t="str">
            <v>243 S 2ND PO BOX 969</v>
          </cell>
        </row>
        <row r="62">
          <cell r="D62" t="str">
            <v>GOOD SAMARITAN SOCIETY - DODGE CITY</v>
          </cell>
          <cell r="E62" t="str">
            <v>501 W BEESON RD</v>
          </cell>
        </row>
        <row r="63">
          <cell r="D63" t="str">
            <v>MANOR OF THE PLAINS</v>
          </cell>
          <cell r="E63" t="str">
            <v>200 CAMPUS DR</v>
          </cell>
        </row>
        <row r="64">
          <cell r="D64" t="str">
            <v>United Methodist Youthville - Dodge City</v>
          </cell>
          <cell r="E64" t="str">
            <v>1200 Lariat Way</v>
          </cell>
        </row>
        <row r="65">
          <cell r="D65" t="str">
            <v>MEDICALODGES DOUGLASS</v>
          </cell>
          <cell r="E65" t="str">
            <v>619 S HWY 77</v>
          </cell>
        </row>
        <row r="66">
          <cell r="D66" t="str">
            <v>GOLDEN LIVINGCENTER - DOWNS</v>
          </cell>
          <cell r="E66" t="str">
            <v>1218 KANSAS ST</v>
          </cell>
        </row>
        <row r="67">
          <cell r="D67" t="str">
            <v>COUNTRY CARE INC</v>
          </cell>
          <cell r="E67" t="str">
            <v>515 DAWSON</v>
          </cell>
        </row>
        <row r="68">
          <cell r="D68" t="str">
            <v>GOLDEN LIVINGCENTER - KAW RIVER</v>
          </cell>
          <cell r="E68" t="str">
            <v>750 BLAKE ST</v>
          </cell>
        </row>
        <row r="69">
          <cell r="D69" t="str">
            <v>GOLDEN LIVINGCENTER - PARKWAY</v>
          </cell>
          <cell r="E69" t="str">
            <v>749 BLAKE ST</v>
          </cell>
        </row>
        <row r="70">
          <cell r="D70" t="str">
            <v>GOLDEN LIVINGCENTER - EDWARDSVILLE</v>
          </cell>
          <cell r="E70" t="str">
            <v>751 BLAKE ST</v>
          </cell>
        </row>
        <row r="71">
          <cell r="D71" t="str">
            <v>GOLDEN LIVINGCENTER - EL DORADO</v>
          </cell>
          <cell r="E71" t="str">
            <v>900 COUNTRY CLUB LN</v>
          </cell>
        </row>
        <row r="72">
          <cell r="D72" t="str">
            <v>MORTON COUNTY HOSPITAL LTCU</v>
          </cell>
          <cell r="E72" t="str">
            <v>445 N HILLTOP PO BOX 937</v>
          </cell>
        </row>
        <row r="73">
          <cell r="D73" t="str">
            <v>WOODHAVEN CARE CENTER</v>
          </cell>
          <cell r="E73" t="str">
            <v>510 W 7TH ST</v>
          </cell>
        </row>
        <row r="74">
          <cell r="D74" t="str">
            <v>GOOD SAMARITAN SOCIETY - ELLIS</v>
          </cell>
          <cell r="E74" t="str">
            <v>1101 SPRUCE ST</v>
          </cell>
        </row>
        <row r="75">
          <cell r="D75" t="str">
            <v>GOOD SAMARITAN SOCIETY- ELLSWORTH VILLAGE</v>
          </cell>
          <cell r="E75" t="str">
            <v>1156 HIGHWAY 14</v>
          </cell>
        </row>
        <row r="76">
          <cell r="D76" t="str">
            <v>St. Francis Academy - Ellsworth</v>
          </cell>
          <cell r="E76" t="str">
            <v>1655 Avenue K</v>
          </cell>
        </row>
        <row r="77">
          <cell r="D77" t="str">
            <v>EMPORIA PRESBYTERIAN MANOR</v>
          </cell>
          <cell r="E77" t="str">
            <v>2300 INDUSTRIAL RD</v>
          </cell>
        </row>
        <row r="78">
          <cell r="D78" t="str">
            <v>FLINT HILLS CARE CENTER</v>
          </cell>
          <cell r="E78" t="str">
            <v>1620 WHEELER ST</v>
          </cell>
        </row>
        <row r="79">
          <cell r="D79" t="str">
            <v>HOLIDAY RESORT</v>
          </cell>
          <cell r="E79" t="str">
            <v>2700 W 30TH ST</v>
          </cell>
        </row>
        <row r="80">
          <cell r="D80" t="str">
            <v>FIFTH AVENUE PLACE</v>
          </cell>
          <cell r="E80" t="str">
            <v>1335 EAST 5TH AVE</v>
          </cell>
        </row>
        <row r="81">
          <cell r="D81" t="str">
            <v>ENTERPRISE ESTATES NURSING CENTER</v>
          </cell>
          <cell r="E81" t="str">
            <v>602 CRESTVIEW DR</v>
          </cell>
        </row>
        <row r="82">
          <cell r="D82" t="str">
            <v>GOLDEN LIVINGCENTER - ESKRIDGE</v>
          </cell>
          <cell r="E82" t="str">
            <v>505 N MAIN ST</v>
          </cell>
        </row>
        <row r="83">
          <cell r="D83" t="str">
            <v>MEDICALODGES EUDORA</v>
          </cell>
          <cell r="E83" t="str">
            <v>1415 MAPLE</v>
          </cell>
        </row>
        <row r="84">
          <cell r="D84" t="str">
            <v>EUREKA NURSING CENTER</v>
          </cell>
          <cell r="E84" t="str">
            <v>1020 N SCHOOL ST</v>
          </cell>
        </row>
        <row r="85">
          <cell r="D85" t="str">
            <v>FORT SCOTT MANOR</v>
          </cell>
          <cell r="E85" t="str">
            <v>736 HEYLMAN ST</v>
          </cell>
        </row>
        <row r="86">
          <cell r="D86" t="str">
            <v>MEDICALODGES FORT SCOTT</v>
          </cell>
          <cell r="E86" t="str">
            <v>915 SOUTH HORTON PO BOX 510</v>
          </cell>
        </row>
        <row r="87">
          <cell r="D87" t="str">
            <v>FOWLER RESIDENTIAL CARE</v>
          </cell>
          <cell r="E87" t="str">
            <v>401 E 6TH PO BOX 20</v>
          </cell>
        </row>
        <row r="88">
          <cell r="D88" t="str">
            <v>FRANKFORT COMMUNITY CARE HOME</v>
          </cell>
          <cell r="E88" t="str">
            <v>510 N WALNUT ST</v>
          </cell>
        </row>
        <row r="89">
          <cell r="D89" t="str">
            <v>GOLDEN LIVINGCENTER - FREDONIA</v>
          </cell>
          <cell r="E89" t="str">
            <v>240 N 19TH ST</v>
          </cell>
        </row>
        <row r="90">
          <cell r="D90" t="str">
            <v>MEDICALODGES FRONTENAC</v>
          </cell>
          <cell r="E90" t="str">
            <v>206 S DITTMANN ST</v>
          </cell>
        </row>
        <row r="91">
          <cell r="D91" t="str">
            <v>EMERALD POINTE HEALTH &amp; REHABILITATION CENTER</v>
          </cell>
          <cell r="E91" t="str">
            <v>109 WEST EMPIRE</v>
          </cell>
        </row>
        <row r="92">
          <cell r="D92" t="str">
            <v>GALENA NURSING &amp; REHAB CENTER</v>
          </cell>
          <cell r="E92" t="str">
            <v>1220 E 8TH ST PO BOX 186</v>
          </cell>
        </row>
        <row r="93">
          <cell r="D93" t="str">
            <v>GARDEN VALLEY RETIREMENT VILLAGE</v>
          </cell>
          <cell r="E93" t="str">
            <v>1505 E SPRUCE ST</v>
          </cell>
        </row>
        <row r="94">
          <cell r="D94" t="str">
            <v>MEDICALODGES GARDNER</v>
          </cell>
          <cell r="E94" t="str">
            <v>223 BEDFORD ST</v>
          </cell>
        </row>
        <row r="95">
          <cell r="D95" t="str">
            <v>MEADOWBROOK REHABILITATION HOSPITAL LTCU</v>
          </cell>
          <cell r="E95" t="str">
            <v>427 W MAIN ST</v>
          </cell>
        </row>
        <row r="96">
          <cell r="D96" t="str">
            <v>Meadowbrook Rehabilitation Hospital</v>
          </cell>
          <cell r="E96" t="str">
            <v>427 West Main Street</v>
          </cell>
        </row>
        <row r="97">
          <cell r="D97" t="str">
            <v>GOLDEN HEIGHTS LIVING CENTER</v>
          </cell>
          <cell r="E97" t="str">
            <v>101 N PINE ST</v>
          </cell>
        </row>
        <row r="98">
          <cell r="D98" t="str">
            <v>ANDERSON COUNTY HOSPITAL LTCU</v>
          </cell>
          <cell r="E98" t="str">
            <v>421 S MAPLE ST</v>
          </cell>
        </row>
        <row r="99">
          <cell r="D99" t="str">
            <v>TWG NURSING HOME INC DBA THE HERITAGE</v>
          </cell>
          <cell r="E99" t="str">
            <v>511 N WESTERN AVE</v>
          </cell>
        </row>
        <row r="100">
          <cell r="D100" t="str">
            <v>THE NICOL HOME</v>
          </cell>
          <cell r="E100" t="str">
            <v>303 E BUFFALO ST</v>
          </cell>
        </row>
        <row r="101">
          <cell r="D101" t="str">
            <v>MEDICALODGES GODDARD</v>
          </cell>
          <cell r="E101" t="str">
            <v>501 EASY ST</v>
          </cell>
        </row>
        <row r="102">
          <cell r="D102" t="str">
            <v>BETHESDA HOME</v>
          </cell>
          <cell r="E102" t="str">
            <v>408 E MAIN PO BOX 37</v>
          </cell>
        </row>
        <row r="103">
          <cell r="D103" t="str">
            <v>GOOD SAMARITAN SOCIETY - SHERMAN COUNTY</v>
          </cell>
          <cell r="E103" t="str">
            <v>208 W 2ND ST</v>
          </cell>
        </row>
        <row r="104">
          <cell r="D104" t="str">
            <v>CHERRY VILLAGE</v>
          </cell>
          <cell r="E104" t="str">
            <v>1401 CHERRY LANE</v>
          </cell>
        </row>
        <row r="105">
          <cell r="D105" t="str">
            <v>HALSTEAD HEALTH AND REHABILITATION CENTER</v>
          </cell>
          <cell r="E105" t="str">
            <v>915 MCNAIR</v>
          </cell>
        </row>
        <row r="106">
          <cell r="D106" t="str">
            <v>HAVILAND CARE CENTER LLC</v>
          </cell>
          <cell r="E106" t="str">
            <v>200 MAIN ST</v>
          </cell>
        </row>
        <row r="107">
          <cell r="D107" t="str">
            <v>GOOD SAMARITAN SOCIETY - HAYS</v>
          </cell>
          <cell r="E107" t="str">
            <v>2700 CANAL BLVD</v>
          </cell>
        </row>
        <row r="108">
          <cell r="D108" t="str">
            <v>VIA CHRISTI VILLAGE - HAYS INC</v>
          </cell>
          <cell r="E108" t="str">
            <v>2225 CANTERBURY</v>
          </cell>
        </row>
        <row r="109">
          <cell r="D109" t="str">
            <v>DIVERSICARE OF HAYSVILLE</v>
          </cell>
          <cell r="E109" t="str">
            <v>215 N LAMAR AVE</v>
          </cell>
        </row>
        <row r="110">
          <cell r="D110" t="str">
            <v>MEDICALODGES HERINGTON</v>
          </cell>
          <cell r="E110" t="str">
            <v>2 E ASH ST</v>
          </cell>
        </row>
        <row r="111">
          <cell r="D111" t="str">
            <v>SCHOWALTER VILLA</v>
          </cell>
          <cell r="E111" t="str">
            <v>200 W CEDAR PO BOX 5000</v>
          </cell>
        </row>
        <row r="112">
          <cell r="D112" t="str">
            <v>MAPLE HEIGHTS NURSING &amp; REHABILITATION CENTER</v>
          </cell>
          <cell r="E112" t="str">
            <v>302 E IOWA ST</v>
          </cell>
        </row>
        <row r="113">
          <cell r="D113" t="str">
            <v>HIGHLAND HEALTHCARE &amp; REHABILITATION CENTER</v>
          </cell>
          <cell r="E113" t="str">
            <v>402 SOUTH AVE PO BOX 117</v>
          </cell>
        </row>
        <row r="114">
          <cell r="D114" t="str">
            <v>DAWSON PLACE</v>
          </cell>
          <cell r="E114" t="str">
            <v>208 W PROUT ST</v>
          </cell>
        </row>
        <row r="115">
          <cell r="D115" t="str">
            <v>PARKSIDE HOMES</v>
          </cell>
          <cell r="E115" t="str">
            <v>200 WILLOW RD</v>
          </cell>
        </row>
        <row r="116">
          <cell r="D116" t="str">
            <v>SALEM HOME</v>
          </cell>
          <cell r="E116" t="str">
            <v>704 S ASH ST</v>
          </cell>
        </row>
        <row r="117">
          <cell r="D117" t="str">
            <v>MEDICALODGES JACKSON COUNTY</v>
          </cell>
          <cell r="E117" t="str">
            <v>1121 W 7TH ST</v>
          </cell>
        </row>
        <row r="118">
          <cell r="D118" t="str">
            <v>TRI-COUNTY MANOR LIVING CENTER INC</v>
          </cell>
          <cell r="E118" t="str">
            <v>1890 EUCLID AVE</v>
          </cell>
        </row>
        <row r="119">
          <cell r="D119" t="str">
            <v>HOWARD TWILIGHT MANOR</v>
          </cell>
          <cell r="E119" t="str">
            <v>849 E WASHINGTON</v>
          </cell>
        </row>
        <row r="120">
          <cell r="D120" t="str">
            <v>SHERIDAN COUNTY HOSPITAL LTCU</v>
          </cell>
          <cell r="E120" t="str">
            <v>826 18TH BOX 167</v>
          </cell>
        </row>
        <row r="121">
          <cell r="D121" t="str">
            <v>STEVENS COUNTY HOSPITAL LTCU DBA PIONEER MANOR</v>
          </cell>
          <cell r="E121" t="str">
            <v>1711 S MAIN</v>
          </cell>
        </row>
        <row r="122">
          <cell r="D122" t="str">
            <v>GOOD SAMARITAN SOCIETY - HUTCHINSON VILLAGE</v>
          </cell>
          <cell r="E122" t="str">
            <v>810 E 30TH AVE</v>
          </cell>
        </row>
        <row r="123">
          <cell r="D123" t="str">
            <v>HUTCHINSON CARE CENTER</v>
          </cell>
          <cell r="E123" t="str">
            <v>2301 N SEVERANCE</v>
          </cell>
        </row>
        <row r="124">
          <cell r="D124" t="str">
            <v>RAY E DILLON LIVING CENTER</v>
          </cell>
          <cell r="E124" t="str">
            <v>1901 E 23RD AVE</v>
          </cell>
        </row>
        <row r="125">
          <cell r="D125" t="str">
            <v>WESLEY TOWERS INC</v>
          </cell>
          <cell r="E125" t="str">
            <v>700 MONTEREY PL</v>
          </cell>
        </row>
        <row r="126">
          <cell r="D126" t="str">
            <v>MONTGOMERY PLACE NURSING CENTER</v>
          </cell>
          <cell r="E126" t="str">
            <v>614 S 8TH ST</v>
          </cell>
        </row>
        <row r="127">
          <cell r="D127" t="str">
            <v>PLEASANT VIEW HOME</v>
          </cell>
          <cell r="E127" t="str">
            <v>108 N WALNUT PO BOX 249</v>
          </cell>
        </row>
        <row r="128">
          <cell r="D128" t="str">
            <v>IOLA NURSING CENTER</v>
          </cell>
          <cell r="E128" t="str">
            <v>1336 N WALNUT RD E</v>
          </cell>
        </row>
        <row r="129">
          <cell r="D129" t="str">
            <v>WINDSOR PLACE AT IOLA LLC</v>
          </cell>
          <cell r="E129" t="str">
            <v>600 E GARFIELD ST</v>
          </cell>
        </row>
        <row r="130">
          <cell r="D130" t="str">
            <v>HODGEMAN COUNTY HEALTH CENTER LTCU</v>
          </cell>
          <cell r="E130" t="str">
            <v>809 BRAMLEY PO BOX 367</v>
          </cell>
        </row>
        <row r="131">
          <cell r="D131" t="str">
            <v>STANTON COUNTY HEALTH CARE FACILITY LTCU</v>
          </cell>
          <cell r="E131" t="str">
            <v>404 N CHESTNUT PO BOX 779</v>
          </cell>
        </row>
        <row r="132">
          <cell r="D132" t="str">
            <v>KANSAS CITY PRESBYTERIAN MANOR</v>
          </cell>
          <cell r="E132" t="str">
            <v>7850 FREEMAN AVE</v>
          </cell>
        </row>
        <row r="133">
          <cell r="D133" t="str">
            <v>LIFE CARE CENTER OF KANSAS CITY</v>
          </cell>
          <cell r="E133" t="str">
            <v>3231 N 61ST ST</v>
          </cell>
        </row>
        <row r="134">
          <cell r="D134" t="str">
            <v>MEDICALODGES KANSAS CITY</v>
          </cell>
          <cell r="E134" t="str">
            <v>6261 LEAVENWORTH RD</v>
          </cell>
        </row>
        <row r="135">
          <cell r="D135" t="str">
            <v>MEDICALODGES POST ACUTE CARE CENTER</v>
          </cell>
          <cell r="E135" t="str">
            <v>6500 GREELEY AVE</v>
          </cell>
        </row>
        <row r="136">
          <cell r="D136" t="str">
            <v>Crittendon Hospital</v>
          </cell>
          <cell r="E136" t="str">
            <v>10918 Elm Avenue</v>
          </cell>
        </row>
        <row r="137">
          <cell r="D137" t="str">
            <v>Kaw Valley Center</v>
          </cell>
          <cell r="E137" t="str">
            <v>4300 Brenner Road</v>
          </cell>
        </row>
        <row r="138">
          <cell r="D138" t="str">
            <v>Ozanam Home for Boys</v>
          </cell>
          <cell r="E138" t="str">
            <v>421 East 137th St.</v>
          </cell>
        </row>
        <row r="139">
          <cell r="D139" t="str">
            <v>The Spofford Home</v>
          </cell>
          <cell r="E139" t="str">
            <v>9700 Grandview Road</v>
          </cell>
        </row>
        <row r="140">
          <cell r="D140" t="str">
            <v>DESERET HEALTH AND REHAB AT KENSINGTON LLC</v>
          </cell>
          <cell r="E140" t="str">
            <v>613 N MAIN</v>
          </cell>
        </row>
        <row r="141">
          <cell r="D141" t="str">
            <v>THE WHEATLANDS HEALTH CARE CENTER</v>
          </cell>
          <cell r="E141" t="str">
            <v>750 W WASHINGTON ST</v>
          </cell>
        </row>
        <row r="142">
          <cell r="D142" t="str">
            <v>LOCUST GROVE VILLAGE</v>
          </cell>
          <cell r="E142" t="str">
            <v>701 W 6TH ST</v>
          </cell>
        </row>
        <row r="143">
          <cell r="D143" t="str">
            <v>RUSH COUNTY MEMORIAL HOSPITAL LTCU</v>
          </cell>
          <cell r="E143" t="str">
            <v>801 LOCUST ST</v>
          </cell>
        </row>
        <row r="144">
          <cell r="D144" t="str">
            <v>KEARNY COUNTY HOSPITAL LTCU</v>
          </cell>
          <cell r="E144" t="str">
            <v>607 COURT PL</v>
          </cell>
        </row>
        <row r="145">
          <cell r="D145" t="str">
            <v>GOLDEN LIVINGCENTER - LANSING</v>
          </cell>
          <cell r="E145" t="str">
            <v>210 PLAZA LANE PO BOX 250</v>
          </cell>
        </row>
        <row r="146">
          <cell r="D146" t="str">
            <v>LARNED HEALTHCARE CENTER</v>
          </cell>
          <cell r="E146" t="str">
            <v>1114 W 11TH ST</v>
          </cell>
        </row>
        <row r="147">
          <cell r="D147" t="str">
            <v>BRANDON WOODS AT ALVAMAR</v>
          </cell>
          <cell r="E147" t="str">
            <v>1501 INVERNESS DR</v>
          </cell>
        </row>
        <row r="148">
          <cell r="D148" t="str">
            <v>LAWRENCE PRESBYTERIAN MANOR</v>
          </cell>
          <cell r="E148" t="str">
            <v>1429 KASOLD DR</v>
          </cell>
        </row>
        <row r="149">
          <cell r="D149" t="str">
            <v>PIONEER RIDGE RETIREMENT COMMUNITY</v>
          </cell>
          <cell r="E149" t="str">
            <v>4851 HARVARD RD</v>
          </cell>
        </row>
        <row r="150">
          <cell r="D150" t="str">
            <v>ATCHISON HOUSE</v>
          </cell>
          <cell r="E150" t="str">
            <v>3016 ATCHISON WAY</v>
          </cell>
        </row>
        <row r="151">
          <cell r="D151" t="str">
            <v>FTM 1</v>
          </cell>
          <cell r="E151" t="str">
            <v>1205 E 26TH ST</v>
          </cell>
        </row>
        <row r="152">
          <cell r="D152" t="str">
            <v>FTM 10</v>
          </cell>
          <cell r="E152" t="str">
            <v>1424 ELMWOOD ST</v>
          </cell>
        </row>
        <row r="153">
          <cell r="D153" t="str">
            <v>FTM 18</v>
          </cell>
          <cell r="E153" t="str">
            <v>2769 HARPER ST</v>
          </cell>
        </row>
        <row r="154">
          <cell r="D154" t="str">
            <v>FTM 19</v>
          </cell>
          <cell r="E154" t="str">
            <v>3912 OVERLAND DR</v>
          </cell>
        </row>
        <row r="155">
          <cell r="D155" t="str">
            <v>FTM 20</v>
          </cell>
          <cell r="E155" t="str">
            <v>1311 E 21ST TERRACE</v>
          </cell>
        </row>
        <row r="156">
          <cell r="D156" t="str">
            <v>MEDICALODGES LEAVENWORTH</v>
          </cell>
          <cell r="E156" t="str">
            <v>1503 OHIO ST</v>
          </cell>
        </row>
        <row r="157">
          <cell r="D157" t="str">
            <v>DELMAR GARDENS OF LENEXA</v>
          </cell>
          <cell r="E157" t="str">
            <v>9701 MONROVIA ST</v>
          </cell>
        </row>
        <row r="158">
          <cell r="D158" t="str">
            <v>LAKEVIEW VILLAGE</v>
          </cell>
          <cell r="E158" t="str">
            <v>13840 W 91ST TER</v>
          </cell>
        </row>
        <row r="159">
          <cell r="D159" t="str">
            <v>LEONARDVILLE NURSING HOME</v>
          </cell>
          <cell r="E159" t="str">
            <v>409 W BARTON</v>
          </cell>
        </row>
        <row r="160">
          <cell r="D160" t="str">
            <v>WICHITA COUNTY HEALTH CENTER LTCU</v>
          </cell>
          <cell r="E160" t="str">
            <v>211 E EARL STREET</v>
          </cell>
        </row>
        <row r="161">
          <cell r="D161" t="str">
            <v>GOOD SAMARITAN SOCIETY - LIBERAL</v>
          </cell>
          <cell r="E161" t="str">
            <v>2160 ZINNIA LN</v>
          </cell>
        </row>
        <row r="162">
          <cell r="D162" t="str">
            <v>WHEATRIDGE PARK CARE CENTER</v>
          </cell>
          <cell r="E162" t="str">
            <v>1501 S HOLLY DR</v>
          </cell>
        </row>
        <row r="163">
          <cell r="D163" t="str">
            <v>LINCOLN PARK MANOR INC</v>
          </cell>
          <cell r="E163" t="str">
            <v>922 N 5TH ST PO BOX 466</v>
          </cell>
        </row>
        <row r="164">
          <cell r="D164" t="str">
            <v>BETHANY HOME ASSOCIATION</v>
          </cell>
          <cell r="E164" t="str">
            <v>321 N CHESTNUT ST</v>
          </cell>
        </row>
        <row r="165">
          <cell r="D165" t="str">
            <v>LINN COMMUNITY NURSING HOME</v>
          </cell>
          <cell r="E165" t="str">
            <v>612 THIRD ST</v>
          </cell>
        </row>
        <row r="166">
          <cell r="D166" t="str">
            <v>SANDSTONE HEIGHTS</v>
          </cell>
          <cell r="E166" t="str">
            <v>440 STATE ST BOX 50A</v>
          </cell>
        </row>
        <row r="167">
          <cell r="D167" t="str">
            <v>LOGAN MANOR COMMUNITY HEALTH SERVICES</v>
          </cell>
          <cell r="E167" t="str">
            <v>108 S ADAMS PO BOX 308</v>
          </cell>
        </row>
        <row r="168">
          <cell r="D168" t="str">
            <v>LOUISBURG HEALTHCARE &amp; REHABILITATION CTR</v>
          </cell>
          <cell r="E168" t="str">
            <v>1200 S BROADWAY PO BOX 339</v>
          </cell>
        </row>
        <row r="169">
          <cell r="D169" t="str">
            <v>GOOD SAMARITAN SOCIETY - LYONS</v>
          </cell>
          <cell r="E169" t="str">
            <v>1311 S DOUGLAS AVE</v>
          </cell>
        </row>
        <row r="170">
          <cell r="D170" t="str">
            <v>MEADOWLARK HILLS</v>
          </cell>
          <cell r="E170" t="str">
            <v>2121 MEADOWLARK RD</v>
          </cell>
        </row>
        <row r="171">
          <cell r="D171" t="str">
            <v>VIA CHRISTI VILLAGE MANHATTAN INC</v>
          </cell>
          <cell r="E171" t="str">
            <v>2800 WILLOW GROVE RD</v>
          </cell>
        </row>
        <row r="172">
          <cell r="D172" t="str">
            <v>JEWELL COUNTY HOSPITAL LTCU</v>
          </cell>
          <cell r="E172" t="str">
            <v>100 CRESTVUE AVE</v>
          </cell>
        </row>
        <row r="173">
          <cell r="D173" t="str">
            <v>ST LUKE LIVING CENTER</v>
          </cell>
          <cell r="E173" t="str">
            <v>535 S FREEBORN</v>
          </cell>
        </row>
        <row r="174">
          <cell r="D174" t="str">
            <v>ST LUKE LIVING CENTER</v>
          </cell>
          <cell r="E174" t="str">
            <v>535 S FREEBORN</v>
          </cell>
        </row>
        <row r="175">
          <cell r="D175" t="str">
            <v>RIVERVIEW ESTATES</v>
          </cell>
          <cell r="E175" t="str">
            <v>202 S WASHINGTON ST</v>
          </cell>
        </row>
        <row r="176">
          <cell r="D176" t="str">
            <v>CAMBRIDGE PLACE</v>
          </cell>
          <cell r="E176" t="str">
            <v>1100 N 16TH ST</v>
          </cell>
        </row>
        <row r="177">
          <cell r="D177" t="str">
            <v>MCPHERSON CARE CENTER LLC</v>
          </cell>
          <cell r="E177" t="str">
            <v>1601 N MAIN ST</v>
          </cell>
        </row>
        <row r="178">
          <cell r="D178" t="str">
            <v>THE CEDARS</v>
          </cell>
          <cell r="E178" t="str">
            <v>1021 CEDARDS DR</v>
          </cell>
        </row>
        <row r="179">
          <cell r="D179" t="str">
            <v>MEADE DISTRICT HOSP LTCU DBA LONE TREE RETIREMENT</v>
          </cell>
          <cell r="E179" t="str">
            <v>801 E GRANT</v>
          </cell>
        </row>
        <row r="180">
          <cell r="D180" t="str">
            <v>TRINITY NURSING &amp; REHABILITATION CENTER INC</v>
          </cell>
          <cell r="E180" t="str">
            <v>9700 W 62ND</v>
          </cell>
        </row>
        <row r="181">
          <cell r="D181" t="str">
            <v>GOOD SAMARITAN SOCIETY - MINNEAPOLIS</v>
          </cell>
          <cell r="E181" t="str">
            <v>815 N ROTHSAY</v>
          </cell>
        </row>
        <row r="182">
          <cell r="D182" t="str">
            <v>OTTAWA COUNTY HEALTH CENTER LTCU</v>
          </cell>
          <cell r="E182" t="str">
            <v>215 E 8TH ST</v>
          </cell>
        </row>
        <row r="183">
          <cell r="D183" t="str">
            <v>MINNEOLA DISTRICT HOSPITAL LTCU</v>
          </cell>
          <cell r="E183" t="str">
            <v>207 CHESTNUT PO BOX 10</v>
          </cell>
        </row>
        <row r="184">
          <cell r="D184" t="str">
            <v>BETHEL HOME</v>
          </cell>
          <cell r="E184" t="str">
            <v>300 S AZTEC ST</v>
          </cell>
        </row>
        <row r="185">
          <cell r="D185" t="str">
            <v>MORAN MANOR</v>
          </cell>
          <cell r="E185" t="str">
            <v>3940 US HWY 54</v>
          </cell>
        </row>
        <row r="186">
          <cell r="D186" t="str">
            <v>MOUNDRIDGE MANOR</v>
          </cell>
          <cell r="E186" t="str">
            <v>710 N CHRISTIAN AVE</v>
          </cell>
        </row>
        <row r="187">
          <cell r="D187" t="str">
            <v>MOUNT HOPE NURSING CENTER</v>
          </cell>
          <cell r="E187" t="str">
            <v>704 E MAIN ST</v>
          </cell>
        </row>
        <row r="188">
          <cell r="D188" t="str">
            <v>VILLA MARIA</v>
          </cell>
          <cell r="E188" t="str">
            <v>116 S CENTRAL AVE</v>
          </cell>
        </row>
        <row r="189">
          <cell r="D189" t="str">
            <v>GOLDEN LIVINGCENTER - NEODESHA</v>
          </cell>
          <cell r="E189" t="str">
            <v>1626 N 8TH ST</v>
          </cell>
        </row>
        <row r="190">
          <cell r="D190" t="str">
            <v>NESS COUNTY HOSPITAL LTCU DBA CEDAR VILLAGE</v>
          </cell>
          <cell r="E190" t="str">
            <v>312 E CUSTER ST</v>
          </cell>
        </row>
        <row r="191">
          <cell r="D191" t="str">
            <v>ASBURY PARK</v>
          </cell>
          <cell r="E191" t="str">
            <v>200 SW 14TH</v>
          </cell>
        </row>
        <row r="192">
          <cell r="D192" t="str">
            <v>KANSAS CHRISTIAN HOME</v>
          </cell>
          <cell r="E192" t="str">
            <v>1035 SE 3RD ST</v>
          </cell>
        </row>
        <row r="193">
          <cell r="D193" t="str">
            <v>NEWTON PRESBYTERIAN MANOR</v>
          </cell>
          <cell r="E193" t="str">
            <v>1200 E 7TH ST</v>
          </cell>
        </row>
        <row r="194">
          <cell r="D194" t="str">
            <v>Prairie View, Inc.</v>
          </cell>
          <cell r="E194" t="str">
            <v>1901 E. 1ST STREET</v>
          </cell>
        </row>
        <row r="195">
          <cell r="D195" t="str">
            <v>BETHEL HEALTH CARE CENTRE</v>
          </cell>
          <cell r="E195" t="str">
            <v>3001 IVY DR</v>
          </cell>
        </row>
        <row r="196">
          <cell r="D196" t="str">
            <v>ANDBE HOME, INC</v>
          </cell>
          <cell r="E196" t="str">
            <v>201 W CRANE ST</v>
          </cell>
        </row>
        <row r="197">
          <cell r="D197" t="str">
            <v>DSNWK EISENHOWER HOME</v>
          </cell>
          <cell r="E197" t="str">
            <v>1115 EISENHOWER DR</v>
          </cell>
        </row>
        <row r="198">
          <cell r="D198" t="str">
            <v>DSNWK GRANT HOME</v>
          </cell>
          <cell r="E198" t="str">
            <v>602 N GRANT AVE</v>
          </cell>
        </row>
        <row r="199">
          <cell r="D199" t="str">
            <v>VILLAGE VILLA</v>
          </cell>
          <cell r="E199" t="str">
            <v>PO BOX 346</v>
          </cell>
        </row>
        <row r="200">
          <cell r="D200" t="str">
            <v>LOGAN COUNTY MANOR - LTCU</v>
          </cell>
          <cell r="E200" t="str">
            <v>615 PRICE AVE</v>
          </cell>
        </row>
        <row r="201">
          <cell r="D201" t="str">
            <v>GOOD SAMARITAN SOCIETY - DECATUR COUNTY</v>
          </cell>
          <cell r="E201" t="str">
            <v>108 E ASH ST</v>
          </cell>
        </row>
        <row r="202">
          <cell r="D202" t="str">
            <v>DECATUR COUNTY HOSPITAL LTCU</v>
          </cell>
          <cell r="E202" t="str">
            <v>810 W COLUMBIA ST</v>
          </cell>
        </row>
        <row r="203">
          <cell r="D203" t="str">
            <v>ABERDEEN VILLAGE</v>
          </cell>
          <cell r="E203" t="str">
            <v>17500 WEST 119TH ST</v>
          </cell>
        </row>
        <row r="204">
          <cell r="D204" t="str">
            <v>EVERGREEN COMMUNITY OF JOHNSON COUNTY</v>
          </cell>
          <cell r="E204" t="str">
            <v>11875 S SUNSET DR STE 100</v>
          </cell>
        </row>
        <row r="205">
          <cell r="D205" t="str">
            <v>GOOD SAMARITAN SOCIETY - OLATHE</v>
          </cell>
          <cell r="E205" t="str">
            <v>20705 W 151ST ST</v>
          </cell>
        </row>
        <row r="206">
          <cell r="D206" t="str">
            <v>PINNACLE RIDGE NURSING &amp; REHAB CENTER</v>
          </cell>
          <cell r="E206" t="str">
            <v>400 S ROGERS RD</v>
          </cell>
        </row>
        <row r="207">
          <cell r="D207" t="str">
            <v>ROYAL TERRACE NURSING &amp; REHABILITATION CENTER</v>
          </cell>
          <cell r="E207" t="str">
            <v>201 E FLAMING RD</v>
          </cell>
        </row>
        <row r="208">
          <cell r="D208" t="str">
            <v>VILLA ST FRANCIS</v>
          </cell>
          <cell r="E208" t="str">
            <v>16600 W 126TH ST</v>
          </cell>
        </row>
        <row r="209">
          <cell r="D209" t="str">
            <v>TLC for Children and Families, Inc.</v>
          </cell>
          <cell r="E209" t="str">
            <v>480 S. Rogers Road</v>
          </cell>
        </row>
        <row r="210">
          <cell r="D210" t="str">
            <v>Quality Living, Incorporated</v>
          </cell>
          <cell r="E210" t="str">
            <v>6404 North 70th Plaza</v>
          </cell>
        </row>
        <row r="211">
          <cell r="D211" t="str">
            <v>DESERET HEALTH AND REHAB AT ONAGA LLC</v>
          </cell>
          <cell r="E211" t="str">
            <v>500 WESTERN ST</v>
          </cell>
        </row>
        <row r="212">
          <cell r="D212" t="str">
            <v>OSAGE NURSING &amp; REHABILITATION CENTER</v>
          </cell>
          <cell r="E212" t="str">
            <v>1017 MAIN ST</v>
          </cell>
        </row>
        <row r="213">
          <cell r="D213" t="str">
            <v>PETERSON NURSING HOME</v>
          </cell>
          <cell r="E213" t="str">
            <v>630 HOLLIDAY ST</v>
          </cell>
        </row>
        <row r="214">
          <cell r="D214" t="str">
            <v>LIFE CARE CENTER OF OSAWATOMIE</v>
          </cell>
          <cell r="E214" t="str">
            <v>1615 PARKER AVE</v>
          </cell>
        </row>
        <row r="215">
          <cell r="D215" t="str">
            <v>PARKVIEW CARE CENTER</v>
          </cell>
          <cell r="E215" t="str">
            <v>811 N 1ST ST</v>
          </cell>
        </row>
        <row r="216">
          <cell r="D216" t="str">
            <v>HICKORY POINTE CARE &amp; REHABILITATION CENTER</v>
          </cell>
          <cell r="E216" t="str">
            <v>700 CHEROKEE</v>
          </cell>
        </row>
        <row r="217">
          <cell r="D217" t="str">
            <v>DESERET HEALTH AND REHAB AT OSWEGO LLC</v>
          </cell>
          <cell r="E217" t="str">
            <v>1104 OHIO</v>
          </cell>
        </row>
        <row r="218">
          <cell r="D218" t="str">
            <v>OTTAWA RETIREMENT VILLAGE</v>
          </cell>
          <cell r="E218" t="str">
            <v>1100 W 15TH ST</v>
          </cell>
        </row>
        <row r="219">
          <cell r="D219" t="str">
            <v>BROOKSIDE RETIREMENT COMMUNITY</v>
          </cell>
          <cell r="E219" t="str">
            <v>700 W 7TH</v>
          </cell>
        </row>
        <row r="220">
          <cell r="D220" t="str">
            <v>DELMAR GARDENS OF OVERLAND PARK</v>
          </cell>
          <cell r="E220" t="str">
            <v>12100 W 109TH ST</v>
          </cell>
        </row>
        <row r="221">
          <cell r="D221" t="str">
            <v>GARDEN TERRACE AT OVERLAND PARK</v>
          </cell>
          <cell r="E221" t="str">
            <v>7541 SWITZER ST</v>
          </cell>
        </row>
        <row r="222">
          <cell r="D222" t="str">
            <v>INDIAN CREEK HEALTHCARE CENTER</v>
          </cell>
          <cell r="E222" t="str">
            <v>6515 W 103RD ST</v>
          </cell>
        </row>
        <row r="223">
          <cell r="D223" t="str">
            <v>MANORCARE HEALTH SERVICES - OVERLAND PARK</v>
          </cell>
          <cell r="E223" t="str">
            <v>5211 W 103RD ST</v>
          </cell>
        </row>
        <row r="224">
          <cell r="D224" t="str">
            <v>OVERLAND PARK NURSING &amp; REHAB CENTER INC</v>
          </cell>
          <cell r="E224" t="str">
            <v>6501 W 75TH ST</v>
          </cell>
        </row>
        <row r="225">
          <cell r="D225" t="str">
            <v>SPECIALTY HOSPITAL OF MID-AMERICA SNF</v>
          </cell>
          <cell r="E225" t="str">
            <v>6509 W 103RD ST</v>
          </cell>
        </row>
        <row r="226">
          <cell r="D226" t="str">
            <v>VILLA ST JOSEPH</v>
          </cell>
          <cell r="E226" t="str">
            <v>11901 ROSEWOOD DR</v>
          </cell>
        </row>
        <row r="227">
          <cell r="D227" t="str">
            <v>VILLAGE SHALOM INC</v>
          </cell>
          <cell r="E227" t="str">
            <v>5500 W 123RD ST</v>
          </cell>
        </row>
        <row r="228">
          <cell r="D228" t="str">
            <v>SPECIALTY HOSPITAL OF MID-AMERICA SNF</v>
          </cell>
          <cell r="E228" t="str">
            <v>6509 W 103RD ST</v>
          </cell>
        </row>
        <row r="229">
          <cell r="D229" t="str">
            <v>BENSON HOUSE</v>
          </cell>
          <cell r="E229" t="str">
            <v>8518 BENSON ST</v>
          </cell>
        </row>
        <row r="230">
          <cell r="D230" t="str">
            <v>CONSER HOUSE</v>
          </cell>
          <cell r="E230" t="str">
            <v>7829 CONSER</v>
          </cell>
        </row>
        <row r="231">
          <cell r="D231" t="str">
            <v>GRANDVIEW LANE</v>
          </cell>
          <cell r="E231" t="str">
            <v xml:space="preserve">8501 GRANDVIEW </v>
          </cell>
        </row>
        <row r="232">
          <cell r="D232" t="str">
            <v>Marillac Center for Children</v>
          </cell>
          <cell r="E232" t="str">
            <v>8000 W 127th St.</v>
          </cell>
        </row>
        <row r="233">
          <cell r="D233" t="str">
            <v>RIVERVIEW MANOR</v>
          </cell>
          <cell r="E233" t="str">
            <v>200 S OHIO PO BOX 458</v>
          </cell>
        </row>
        <row r="234">
          <cell r="D234" t="str">
            <v>NORTH POINT SKILLED NURSING CENTER</v>
          </cell>
          <cell r="E234" t="str">
            <v>908 N PEARL ST</v>
          </cell>
        </row>
        <row r="235">
          <cell r="D235" t="str">
            <v>MEDICALODGES PAOLA</v>
          </cell>
          <cell r="E235" t="str">
            <v>501 ASSEMBLY LN</v>
          </cell>
        </row>
        <row r="236">
          <cell r="D236" t="str">
            <v>Lakemary Center, Inc.</v>
          </cell>
          <cell r="E236" t="str">
            <v>100 Lakemary Drive</v>
          </cell>
        </row>
        <row r="237">
          <cell r="D237" t="str">
            <v>ELMHAVEN WEST NURSING HOME</v>
          </cell>
          <cell r="E237" t="str">
            <v>1315 S 15TH</v>
          </cell>
        </row>
        <row r="238">
          <cell r="D238" t="str">
            <v>GOOD SAMARITAN SOCIETY - PARSONS</v>
          </cell>
          <cell r="E238" t="str">
            <v>709 LEAWOOD AVE</v>
          </cell>
        </row>
        <row r="239">
          <cell r="D239" t="str">
            <v>PARSONS PRESBYTERIAN MANOR</v>
          </cell>
          <cell r="E239" t="str">
            <v>3501 DIRR AVE</v>
          </cell>
        </row>
        <row r="240">
          <cell r="D240" t="str">
            <v>PEABODY CARE CENTER LLC</v>
          </cell>
          <cell r="E240" t="str">
            <v>407 N LOCUST ST</v>
          </cell>
        </row>
        <row r="241">
          <cell r="D241" t="str">
            <v>WESTVIEW MANOR OF PEABODY</v>
          </cell>
          <cell r="E241" t="str">
            <v>500 PEABODY PO BOX 142</v>
          </cell>
        </row>
        <row r="242">
          <cell r="D242" t="str">
            <v>PHILLIPS COUNTY RETIREMENT CENTER</v>
          </cell>
          <cell r="E242" t="str">
            <v>1300 STATE ST BOX 628</v>
          </cell>
        </row>
        <row r="243">
          <cell r="D243" t="str">
            <v>GOLDEN LIVINGCENTER - PITTSBURG</v>
          </cell>
          <cell r="E243" t="str">
            <v>1005 E CENTENNIAL DR</v>
          </cell>
        </row>
        <row r="244">
          <cell r="D244" t="str">
            <v>MEDICALODGES PITTSBURG</v>
          </cell>
          <cell r="E244" t="str">
            <v>2520 S ROUSE ST</v>
          </cell>
        </row>
        <row r="245">
          <cell r="D245" t="str">
            <v>VIA CHRISTI VILLAGE PITTSBURG INC</v>
          </cell>
          <cell r="E245" t="str">
            <v>1502 E CENTENNIAL</v>
          </cell>
        </row>
        <row r="246">
          <cell r="D246" t="str">
            <v>ROOKS CO SENIOR SERVICES INC DBA REDBUD VILLAGE</v>
          </cell>
          <cell r="E246" t="str">
            <v>1000 S WASHINGTON ST</v>
          </cell>
        </row>
        <row r="247">
          <cell r="D247" t="str">
            <v>BRIGHTON GARDENS OF PRAIRIE VILLAGE</v>
          </cell>
          <cell r="E247" t="str">
            <v>7105 MISSION RD</v>
          </cell>
        </row>
        <row r="248">
          <cell r="D248" t="str">
            <v>DESERET HEALTH AND REHAB AT PRATT LLC</v>
          </cell>
          <cell r="E248" t="str">
            <v>1221 LARIMER ST</v>
          </cell>
        </row>
        <row r="249">
          <cell r="D249" t="str">
            <v>PRATT REHABILITATION AND RESIDENCE CENTER</v>
          </cell>
          <cell r="E249" t="str">
            <v>200 COMMODORE ST</v>
          </cell>
        </row>
        <row r="250">
          <cell r="D250" t="str">
            <v>PRATT REHABILITATION AND RESIDENCE CENTER</v>
          </cell>
          <cell r="E250" t="str">
            <v>200 COMMODORE ST</v>
          </cell>
        </row>
        <row r="251">
          <cell r="D251" t="str">
            <v>PRESCOTT COUNTRY VIEW NURSING HOME</v>
          </cell>
          <cell r="E251" t="str">
            <v>301 E MILLER ST</v>
          </cell>
        </row>
        <row r="252">
          <cell r="D252" t="str">
            <v>PRAIRIE SUNSET HOME INC</v>
          </cell>
          <cell r="E252" t="str">
            <v>601 E MAIN</v>
          </cell>
        </row>
        <row r="253">
          <cell r="D253" t="str">
            <v>PROTECTION VALLEY MANOR</v>
          </cell>
          <cell r="E253" t="str">
            <v>600 S BROADWAY PO BOX 448</v>
          </cell>
        </row>
        <row r="254">
          <cell r="D254" t="str">
            <v>GRISELL MEMORIAL HOSPITAL LTCU</v>
          </cell>
          <cell r="E254" t="str">
            <v>330 S VERMOND PO BOX 268</v>
          </cell>
        </row>
        <row r="255">
          <cell r="D255" t="str">
            <v>RICHMOND HEALTHCARE &amp; REHABILITATION CENTER</v>
          </cell>
          <cell r="E255" t="str">
            <v>340 E SOUTH ST</v>
          </cell>
        </row>
        <row r="256">
          <cell r="D256" t="str">
            <v>FOUNTAINVIEW NURSING &amp; REHAB CENTER</v>
          </cell>
          <cell r="E256" t="str">
            <v>601 N ROSE HILL RD</v>
          </cell>
        </row>
        <row r="257">
          <cell r="D257" t="str">
            <v>ROSSVILLE HEALTHCARE &amp; REHAB CTR</v>
          </cell>
          <cell r="E257" t="str">
            <v>600 PERRY</v>
          </cell>
        </row>
        <row r="258">
          <cell r="D258" t="str">
            <v>WHEATLAND NURSING &amp; REHABILITATION CENTER</v>
          </cell>
          <cell r="E258" t="str">
            <v>320 S LINCOLN ST</v>
          </cell>
        </row>
        <row r="259">
          <cell r="D259" t="str">
            <v>RUSSELL REGIONAL HOSPITAL LTCU</v>
          </cell>
          <cell r="E259" t="str">
            <v>200 S MAIN ST</v>
          </cell>
        </row>
        <row r="260">
          <cell r="D260" t="str">
            <v>APOSTOLIC CHRISTIAN HOME</v>
          </cell>
          <cell r="E260" t="str">
            <v>511 PARAMOUNT ST</v>
          </cell>
        </row>
        <row r="261">
          <cell r="D261" t="str">
            <v>SABETHA MANOR</v>
          </cell>
          <cell r="E261" t="str">
            <v>1441 OREGON ST</v>
          </cell>
        </row>
        <row r="262">
          <cell r="D262" t="str">
            <v>PRAIRIE MISSION RETIREMENT VILLAGE</v>
          </cell>
          <cell r="E262" t="str">
            <v>242 CARROLL ST</v>
          </cell>
        </row>
        <row r="263">
          <cell r="D263" t="str">
            <v>HOLIDAY RESORT OF SALINA</v>
          </cell>
          <cell r="E263" t="str">
            <v>2825 RESORT DR</v>
          </cell>
        </row>
        <row r="264">
          <cell r="D264" t="str">
            <v>KENWOOD VIEW NURSING HOME</v>
          </cell>
          <cell r="E264" t="str">
            <v>900 ELMHURST BLVD</v>
          </cell>
        </row>
        <row r="265">
          <cell r="D265" t="str">
            <v>PINNACLE PARK NURSING &amp; REHAB CENTER</v>
          </cell>
        </row>
        <row r="266">
          <cell r="D266" t="str">
            <v>SALINA PRESBYTERIAN MANOR</v>
          </cell>
          <cell r="E266" t="str">
            <v>2601 E CRAWFORD ST</v>
          </cell>
        </row>
        <row r="267">
          <cell r="D267" t="str">
            <v>SMOKY HILL REHABILITATION CENTER</v>
          </cell>
          <cell r="E267" t="str">
            <v>1007 JOHNSTOWN AVE</v>
          </cell>
        </row>
        <row r="268">
          <cell r="D268" t="str">
            <v>St. Francis Academy - Salina</v>
          </cell>
          <cell r="E268" t="str">
            <v>5097 W. Cloud St.,</v>
          </cell>
        </row>
        <row r="269">
          <cell r="D269" t="str">
            <v>SATANTA DISTRICT HOSPITAL LTCU</v>
          </cell>
          <cell r="E269" t="str">
            <v>401 S CHEYENNE PO BOX 159</v>
          </cell>
        </row>
        <row r="270">
          <cell r="D270" t="str">
            <v>PARK LANE NURSING HOME</v>
          </cell>
          <cell r="E270" t="str">
            <v>210 E PARK LANE</v>
          </cell>
        </row>
        <row r="271">
          <cell r="D271" t="str">
            <v>PLEASANT VALLEY MANOR</v>
          </cell>
          <cell r="E271" t="str">
            <v>623 E ELM PO BOX 40</v>
          </cell>
        </row>
        <row r="272">
          <cell r="D272" t="str">
            <v>DIVERSICARE OF SEDGWICK</v>
          </cell>
          <cell r="E272" t="str">
            <v>712 N MONROE AVE</v>
          </cell>
        </row>
        <row r="273">
          <cell r="D273" t="str">
            <v>CRESTVIEW MANOR</v>
          </cell>
          <cell r="E273" t="str">
            <v>808 N 8TH STREET</v>
          </cell>
        </row>
        <row r="274">
          <cell r="D274" t="str">
            <v>LIFE CARE CENTER OF SENECA</v>
          </cell>
          <cell r="E274" t="str">
            <v>512 COMMUNITY DR</v>
          </cell>
        </row>
        <row r="275">
          <cell r="D275" t="str">
            <v>SHARON LANE HEALTH SERVICES</v>
          </cell>
          <cell r="E275" t="str">
            <v>10315 JOHNSON DR</v>
          </cell>
        </row>
        <row r="276">
          <cell r="D276" t="str">
            <v>SHAWNEE GARDENS HEALTHCARE &amp; REHABILITATION CTR</v>
          </cell>
          <cell r="E276" t="str">
            <v>6416 LONG ST</v>
          </cell>
        </row>
        <row r="277">
          <cell r="D277" t="str">
            <v>BETHESDA LUTHERAN COMMUNITIES INC/FAITH VILLAGE #2</v>
          </cell>
          <cell r="E277" t="str">
            <v>14175 W 113TH</v>
          </cell>
        </row>
        <row r="278">
          <cell r="D278" t="str">
            <v>BETHESDA LUTHERAN COMMUNITIES INC/FAITH VILLAGE #3</v>
          </cell>
          <cell r="E278" t="str">
            <v>14235 W 113TH</v>
          </cell>
        </row>
        <row r="279">
          <cell r="D279" t="str">
            <v>DESERET HEALTH AND REHAB AT SMITH CENTER LLC</v>
          </cell>
          <cell r="E279" t="str">
            <v>117 W 1ST ST #369</v>
          </cell>
        </row>
        <row r="280">
          <cell r="D280" t="str">
            <v>SMITH COUNTY MEMORIAL HOSPITAL LTCU</v>
          </cell>
          <cell r="E280" t="str">
            <v>614 S MAIN ST</v>
          </cell>
        </row>
        <row r="281">
          <cell r="D281" t="str">
            <v>MENNONITE FRIENDSHIP COMMUNITIES INC</v>
          </cell>
          <cell r="E281" t="str">
            <v>600 W BLANCHARD AVE</v>
          </cell>
        </row>
        <row r="282">
          <cell r="D282" t="str">
            <v>GOLDEN LIVINGCENTER - SPRINGHILL</v>
          </cell>
          <cell r="E282" t="str">
            <v>251 E WILSON AVE</v>
          </cell>
        </row>
        <row r="283">
          <cell r="D283" t="str">
            <v>COMMUNITY HOSPITAL ONAGA LTCU</v>
          </cell>
          <cell r="E283" t="str">
            <v>206 GRAND AVE</v>
          </cell>
        </row>
        <row r="284">
          <cell r="D284" t="str">
            <v>GOOD SAMARITAN SOCIETY - ST FRANCIS</v>
          </cell>
          <cell r="E284" t="str">
            <v>820 S DENISON STREET</v>
          </cell>
        </row>
        <row r="285">
          <cell r="D285" t="str">
            <v>LEISURE HOMESTEAD AT ST JOHN</v>
          </cell>
          <cell r="E285" t="str">
            <v>402 N SANTA FE</v>
          </cell>
        </row>
        <row r="286">
          <cell r="D286" t="str">
            <v>LEISURE HOMESTEAD AT STAFFORD</v>
          </cell>
          <cell r="E286" t="str">
            <v>405 GRAND AVE</v>
          </cell>
        </row>
        <row r="287">
          <cell r="D287" t="str">
            <v>STERLING PRESBYTERIAN MANOR</v>
          </cell>
          <cell r="E287" t="str">
            <v>204 W WASHINGTON ST</v>
          </cell>
        </row>
        <row r="288">
          <cell r="D288" t="str">
            <v>SOLOMON VALLEY MANOR</v>
          </cell>
          <cell r="E288" t="str">
            <v>315 SOUTH ASH</v>
          </cell>
        </row>
        <row r="289">
          <cell r="D289" t="str">
            <v>HAMILTON COUNTY HOSPITAL LTCU</v>
          </cell>
          <cell r="E289" t="str">
            <v>700 NORTH HUSER PO BOX 948</v>
          </cell>
        </row>
        <row r="290">
          <cell r="D290" t="str">
            <v>NeuroRestorative – Florida</v>
          </cell>
          <cell r="E290" t="str">
            <v>10150 Highland Manor Drive, Suite 220</v>
          </cell>
        </row>
        <row r="291">
          <cell r="D291" t="str">
            <v>TONGANOXIE NURSING CENTER</v>
          </cell>
          <cell r="E291" t="str">
            <v>1010 EAST ST #940</v>
          </cell>
        </row>
        <row r="292">
          <cell r="D292" t="str">
            <v>ALDERSGATE VILLAGE</v>
          </cell>
          <cell r="E292" t="str">
            <v>3220 SW ALBRIGHT DR</v>
          </cell>
        </row>
        <row r="293">
          <cell r="D293" t="str">
            <v>BREWSTER HEALTH CENTER</v>
          </cell>
          <cell r="E293" t="str">
            <v>1001 SW 29TH ST</v>
          </cell>
        </row>
        <row r="294">
          <cell r="D294" t="str">
            <v>BRIGHTON PLACE NORTH</v>
          </cell>
          <cell r="E294" t="str">
            <v>1301 NE JEFFERSON ST</v>
          </cell>
        </row>
        <row r="295">
          <cell r="D295" t="str">
            <v>BRIGHTON PLACE WEST</v>
          </cell>
          <cell r="E295" t="str">
            <v>331 SW OAKLEY AVE</v>
          </cell>
        </row>
        <row r="296">
          <cell r="D296" t="str">
            <v>EVENTIDE CONVALESCENT CENTER</v>
          </cell>
          <cell r="E296" t="str">
            <v>2015 SE 10TH AVE</v>
          </cell>
        </row>
        <row r="297">
          <cell r="D297" t="str">
            <v>LEXINGTON PARK NURSING &amp; POST ACUTE CENTER</v>
          </cell>
          <cell r="E297" t="str">
            <v>1031 FLEMING CT</v>
          </cell>
        </row>
        <row r="298">
          <cell r="D298" t="str">
            <v>MANORCARE HEALTH SERVICES - TOPEKA</v>
          </cell>
          <cell r="E298" t="str">
            <v>2515 SW WANAMAKER RD</v>
          </cell>
        </row>
        <row r="299">
          <cell r="D299" t="str">
            <v>MCCRITE PLAZA HEALTH CENTER</v>
          </cell>
          <cell r="E299" t="str">
            <v>1610 SW 37TH ST</v>
          </cell>
        </row>
        <row r="300">
          <cell r="D300" t="str">
            <v>PLAZA WEST REGIONAL HEALTH CENTER</v>
          </cell>
          <cell r="E300" t="str">
            <v>1570 SW WESTPORT DR</v>
          </cell>
        </row>
        <row r="301">
          <cell r="D301" t="str">
            <v>ROLLING HILLS HEALTH CENTER</v>
          </cell>
          <cell r="E301" t="str">
            <v>2400 SW URISH RD</v>
          </cell>
        </row>
        <row r="302">
          <cell r="D302" t="str">
            <v>TOPEKA COMMUNITY HEALTHCARE CENTER</v>
          </cell>
          <cell r="E302" t="str">
            <v>1821 SE 21ST ST</v>
          </cell>
        </row>
        <row r="303">
          <cell r="D303" t="str">
            <v>TOPEKA PRESBYTERIAN MANOR</v>
          </cell>
          <cell r="E303" t="str">
            <v>4712 SW 6TH AVE</v>
          </cell>
        </row>
        <row r="304">
          <cell r="D304" t="str">
            <v>WASHBURN COMMUNITY CARE CENTER</v>
          </cell>
          <cell r="E304" t="str">
            <v>1334 BUCHANAN ST</v>
          </cell>
        </row>
        <row r="305">
          <cell r="D305" t="str">
            <v>WESTWOOD MANOR</v>
          </cell>
          <cell r="E305" t="str">
            <v>5015 SW 28TH ST</v>
          </cell>
        </row>
        <row r="306">
          <cell r="D306" t="str">
            <v>COUNTRYSIDE HEALTH CENTER</v>
          </cell>
          <cell r="E306" t="str">
            <v>440 SE WOODLAND AVE</v>
          </cell>
        </row>
        <row r="307">
          <cell r="D307" t="str">
            <v>PROVIDENCE LIVING CENTER</v>
          </cell>
          <cell r="E307" t="str">
            <v>1112 SE REPUBLICAN AVE</v>
          </cell>
        </row>
        <row r="308">
          <cell r="D308" t="str">
            <v>Florence Crittenton Services, Inc.</v>
          </cell>
          <cell r="E308" t="str">
            <v>2649 Arrowhead Rd.</v>
          </cell>
        </row>
        <row r="309">
          <cell r="D309" t="str">
            <v>Pathways Family Services, Inc.</v>
          </cell>
          <cell r="E309" t="str">
            <v>4101 SW Martin Drive</v>
          </cell>
        </row>
        <row r="310">
          <cell r="D310" t="str">
            <v>Midland Care Connections</v>
          </cell>
          <cell r="E310" t="str">
            <v>200 SW Frazier Circle</v>
          </cell>
        </row>
        <row r="311">
          <cell r="D311" t="str">
            <v>GREELEY COUNTY HOSPITAL LTCU</v>
          </cell>
          <cell r="E311" t="str">
            <v>506 THIRD PO BOX 338</v>
          </cell>
        </row>
        <row r="312">
          <cell r="D312" t="str">
            <v>Brookhaven Hospital</v>
          </cell>
          <cell r="E312" t="str">
            <v>201 S. Garnett</v>
          </cell>
        </row>
        <row r="313">
          <cell r="D313" t="str">
            <v>THE LEGACY AT PARK VIEW</v>
          </cell>
          <cell r="E313" t="str">
            <v>510 E SAN JACINTO AVE</v>
          </cell>
        </row>
        <row r="314">
          <cell r="D314" t="str">
            <v>TREGO MANOR</v>
          </cell>
          <cell r="E314" t="str">
            <v>320 SOUTH AVE</v>
          </cell>
        </row>
        <row r="315">
          <cell r="D315" t="str">
            <v>TREGO CO-LEMKE MEM HOSPITAL LTCU</v>
          </cell>
          <cell r="E315" t="str">
            <v>320 N 13TH ST</v>
          </cell>
        </row>
        <row r="316">
          <cell r="D316" t="str">
            <v>GOLDEN LIVINGCENTER - WAKEFIELD</v>
          </cell>
          <cell r="E316" t="str">
            <v>509 GROVE</v>
          </cell>
        </row>
        <row r="317">
          <cell r="D317" t="str">
            <v>GOOD SAMARITAN SOCIETY - VALLEY VISTA</v>
          </cell>
          <cell r="E317" t="str">
            <v>2011 GRANDVIEW DRIVE</v>
          </cell>
        </row>
        <row r="318">
          <cell r="D318" t="str">
            <v>THE CENTENNIAL HOMESTEAD</v>
          </cell>
          <cell r="E318" t="str">
            <v>311 E 2ND ST</v>
          </cell>
        </row>
        <row r="319">
          <cell r="D319" t="str">
            <v>WATHENA HEALTHCARE &amp; REHABILITATION CENTER</v>
          </cell>
          <cell r="E319" t="str">
            <v>2112 HWY 36</v>
          </cell>
        </row>
        <row r="320">
          <cell r="D320" t="str">
            <v>COFFEY COUNTY HOSPITAL LTCU</v>
          </cell>
          <cell r="E320" t="str">
            <v>128 S PEARSON</v>
          </cell>
        </row>
        <row r="321">
          <cell r="D321" t="str">
            <v>GOLDEN LIVINGCENTER - WELLINGTON</v>
          </cell>
          <cell r="E321" t="str">
            <v>102 W BOTKIN ST</v>
          </cell>
        </row>
        <row r="322">
          <cell r="D322" t="str">
            <v>SUMNER COUNTY CARE CENTER LLC</v>
          </cell>
          <cell r="E322" t="str">
            <v>1600 W 8TH ST</v>
          </cell>
        </row>
        <row r="323">
          <cell r="D323" t="str">
            <v>WELLSVILLE MANOR</v>
          </cell>
          <cell r="E323" t="str">
            <v>304 W 7TH ST</v>
          </cell>
        </row>
        <row r="324">
          <cell r="D324" t="str">
            <v>WESTY COMMUNITY CARE HOME</v>
          </cell>
          <cell r="E324" t="str">
            <v>105 N HIGHWAY 99</v>
          </cell>
        </row>
        <row r="325">
          <cell r="D325" t="str">
            <v>WHEAT STATE MANOR</v>
          </cell>
          <cell r="E325" t="str">
            <v>601 S MAIN ST</v>
          </cell>
        </row>
        <row r="326">
          <cell r="D326" t="str">
            <v>CARITAS CENTER INC</v>
          </cell>
          <cell r="E326" t="str">
            <v>1400 S SHERIDEN</v>
          </cell>
        </row>
        <row r="327">
          <cell r="D327" t="str">
            <v>COLLEGE HILL NURSING &amp; REHAB CENTER</v>
          </cell>
          <cell r="E327" t="str">
            <v>5005 E 21ST ST N</v>
          </cell>
        </row>
        <row r="328">
          <cell r="D328" t="str">
            <v>DESERET HEALTHCARE &amp; REHABILITATION AT WOODLAWN LLC</v>
          </cell>
          <cell r="E328" t="str">
            <v>1600 S WOODLAWN</v>
          </cell>
        </row>
        <row r="329">
          <cell r="D329" t="str">
            <v>FAMILY HEALTH &amp; REHABILITATION CENTER</v>
          </cell>
          <cell r="E329" t="str">
            <v>639 S MAIZE COURT</v>
          </cell>
        </row>
        <row r="330">
          <cell r="D330" t="str">
            <v>GOLDEN LIVINGCENTER - WICHITA</v>
          </cell>
          <cell r="E330" t="str">
            <v>4007 E LINCOLN ST</v>
          </cell>
        </row>
        <row r="331">
          <cell r="D331" t="str">
            <v>HOMESTEAD HEALTH CENTER</v>
          </cell>
          <cell r="E331" t="str">
            <v>2133 S ELIZABETH</v>
          </cell>
        </row>
        <row r="332">
          <cell r="D332" t="str">
            <v>KANSAS MASONIC HOME</v>
          </cell>
          <cell r="E332" t="str">
            <v>401 S SENECA ST</v>
          </cell>
        </row>
        <row r="333">
          <cell r="D333" t="str">
            <v>LAKEPOINT RETIREMENT &amp; REHAB CENTER OF WICHITA</v>
          </cell>
          <cell r="E333" t="str">
            <v>1315 N WEST STREET</v>
          </cell>
        </row>
        <row r="334">
          <cell r="D334" t="str">
            <v>LARKSFIELD PLACE</v>
          </cell>
          <cell r="E334" t="str">
            <v>2828 N GOVERNEOUR ST</v>
          </cell>
        </row>
        <row r="335">
          <cell r="D335" t="str">
            <v>LIFE CARE CENTER OF WICHITA</v>
          </cell>
          <cell r="E335" t="str">
            <v>622 N EDGEMOOR ST</v>
          </cell>
        </row>
        <row r="336">
          <cell r="D336" t="str">
            <v>MANORCARE HEALTH SERVICES - WICHITA</v>
          </cell>
          <cell r="E336" t="str">
            <v>7101 E 21ST ST N</v>
          </cell>
        </row>
        <row r="337">
          <cell r="D337" t="str">
            <v>MEDICALODGES WICHITA</v>
          </cell>
          <cell r="E337" t="str">
            <v>2280 S MINNEAPOLIS</v>
          </cell>
        </row>
        <row r="338">
          <cell r="D338" t="str">
            <v>MERIDIAN NURSING &amp; REHABILITATION CENTER</v>
          </cell>
          <cell r="E338" t="str">
            <v>1555 N MERIDIAN ST</v>
          </cell>
        </row>
        <row r="339">
          <cell r="D339" t="str">
            <v>REGENT PARK REHABILITATION &amp; HEALTHCARE</v>
          </cell>
          <cell r="E339" t="str">
            <v>10604 E 13TH STREET</v>
          </cell>
        </row>
        <row r="340">
          <cell r="D340" t="str">
            <v>SANDPIPER HEALTHCARE AND REHABILITATION CENTER, LLC</v>
          </cell>
          <cell r="E340" t="str">
            <v>5808 W 8TH STREET</v>
          </cell>
        </row>
        <row r="341">
          <cell r="D341" t="str">
            <v>SEVILLE CARE CENTER LLC</v>
          </cell>
          <cell r="E341" t="str">
            <v>1319 SEVILLE ST</v>
          </cell>
        </row>
        <row r="342">
          <cell r="D342" t="str">
            <v>VIA CHRISTI HOPE HEALTH CENTER</v>
          </cell>
          <cell r="E342" t="str">
            <v>2622 W CENTRAL</v>
          </cell>
        </row>
        <row r="343">
          <cell r="D343" t="str">
            <v>WICHITA PRESBYTERIAN MANOR</v>
          </cell>
          <cell r="E343" t="str">
            <v>4700 W 13TH ST N</v>
          </cell>
        </row>
        <row r="344">
          <cell r="D344" t="str">
            <v>Camelot of Kansas, Riverside Academy</v>
          </cell>
          <cell r="E344" t="str">
            <v>2050 W 11th ST</v>
          </cell>
        </row>
        <row r="345">
          <cell r="D345" t="str">
            <v xml:space="preserve">Via Christi HOPE  </v>
          </cell>
          <cell r="E345" t="str">
            <v>2622 West Central Ave, Ste 101</v>
          </cell>
        </row>
        <row r="346">
          <cell r="D346" t="str">
            <v>GOLDEN LIVINGCENTER - WILSON</v>
          </cell>
          <cell r="E346" t="str">
            <v>611 31ST ST PO BOX 160</v>
          </cell>
        </row>
        <row r="347">
          <cell r="D347" t="str">
            <v>JEFFERSON COUNTY MEM HOSPITAL LTCU</v>
          </cell>
          <cell r="E347" t="str">
            <v>408 DELAWARE</v>
          </cell>
        </row>
        <row r="348">
          <cell r="D348" t="str">
            <v>CUMBERNAULD VILLAGE</v>
          </cell>
          <cell r="E348" t="str">
            <v>716 TWEED ST</v>
          </cell>
        </row>
        <row r="349">
          <cell r="D349" t="str">
            <v>GOOD SAMARITAN SOCIETY - WINFIELD</v>
          </cell>
          <cell r="E349" t="str">
            <v>1320 WHEAT RD</v>
          </cell>
        </row>
        <row r="350">
          <cell r="D350" t="str">
            <v>KANSAS VETERANS HOME</v>
          </cell>
          <cell r="E350" t="str">
            <v>1220 WORLD WAR II MEMORIAL DRIVE</v>
          </cell>
        </row>
        <row r="351">
          <cell r="D351" t="str">
            <v>WINFIELD REST HAVEN II LC</v>
          </cell>
          <cell r="E351" t="str">
            <v>1611 RITCHIE ST</v>
          </cell>
        </row>
        <row r="352">
          <cell r="D352" t="str">
            <v>DESERET HEALTH AND REHAB AT YATES CENTER LLC</v>
          </cell>
          <cell r="E352" t="str">
            <v>801 S FRY ST PO BOX 265</v>
          </cell>
        </row>
      </sheetData>
      <sheetData sheetId="2"/>
      <sheetData sheetId="3">
        <row r="1">
          <cell r="A1" t="str">
            <v>Yes</v>
          </cell>
        </row>
        <row r="2">
          <cell r="A2" t="str">
            <v>No</v>
          </cell>
        </row>
        <row r="3">
          <cell r="A3" t="str">
            <v>Master ID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1:S557" totalsRowShown="0">
  <autoFilter ref="A1:S557">
    <filterColumn colId="2">
      <filters>
        <filter val="Master ID"/>
        <filter val="No"/>
        <filter val="Not Found"/>
      </filters>
    </filterColumn>
  </autoFilter>
  <sortState ref="A2:S557">
    <sortCondition ref="J1:J557"/>
  </sortState>
  <tableColumns count="19">
    <tableColumn id="1" name="Provider #" dataDxfId="15"/>
    <tableColumn id="18" name="Resource ID Match NF Active List" dataDxfId="14">
      <calculatedColumnFormula>VLOOKUP(Table1[[#This Row],[Provider '#]],Table3[NH Provider '#],1,FALSE)</calculatedColumnFormula>
    </tableColumn>
    <tableColumn id="19" name="Duplicate ID" dataDxfId="13">
      <calculatedColumnFormula>IFERROR(VLOOKUP($A2, 'Tracys Report 102016'!A:F,6,FALSE), "Not Found")</calculatedColumnFormula>
    </tableColumn>
    <tableColumn id="2" name="Provider Name"/>
    <tableColumn id="3" name="RESOURCE_CATEGORY"/>
    <tableColumn id="4" name="ADDR_TYPE_CODE"/>
    <tableColumn id="5" name="Address"/>
    <tableColumn id="6" name="LINE_2_ADDR"/>
    <tableColumn id="7" name="State"/>
    <tableColumn id="8" name="City"/>
    <tableColumn id="9" name="Zip Code"/>
    <tableColumn id="10" name="ZIP_PLUS_4"/>
    <tableColumn id="11" name="Phone #" dataDxfId="12"/>
    <tableColumn id="12" name="PHONE_TYPE"/>
    <tableColumn id="13" name="RESOURCE_EFF_DATE"/>
    <tableColumn id="14" name="ASS_ACTV_PGM_AND_PERS"/>
    <tableColumn id="15" name="NO_ASSOCIATION_TO_PGM"/>
    <tableColumn id="16" name="ACTV_PERS_LTC_IC"/>
    <tableColumn id="17" name="STATU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1:V539" totalsRowShown="0">
  <autoFilter ref="A1:V539"/>
  <sortState ref="A2:V539">
    <sortCondition ref="J1:J539"/>
  </sortState>
  <tableColumns count="22">
    <tableColumn id="1" name="RESOURCE_ID" dataDxfId="11"/>
    <tableColumn id="21" name="Resource ID_Match" dataDxfId="10">
      <calculatedColumnFormula>VLOOKUP(Table15[[#This Row],[RESOURCE_ID]],[1]!Table3[NH Provider '#],1,FALSE)</calculatedColumnFormula>
    </tableColumn>
    <tableColumn id="18" name="Name_Match" dataDxfId="9">
      <calculatedColumnFormula>IFERROR(IF(VLOOKUP($G2, '[1]Kathys Report LTC Facilities'!D:D,1,FALSE)=$G2,TRUE,FALSE), FALSE)</calculatedColumnFormula>
    </tableColumn>
    <tableColumn id="19" name="Address_Match" dataDxfId="8">
      <calculatedColumnFormula>IFERROR(IF(VLOOKUP($J2, '[1]Kathys Report LTC Facilities'!E:E,1,FALSE)=$J2,TRUE,FALSE), FALSE)</calculatedColumnFormula>
    </tableColumn>
    <tableColumn id="20" name="Matchs_Exists" dataDxfId="7">
      <calculatedColumnFormula>OR($C2, $D2)</calculatedColumnFormula>
    </tableColumn>
    <tableColumn id="22" name="Duplicate ID" dataDxfId="6"/>
    <tableColumn id="2" name="RESOURCE_NAME"/>
    <tableColumn id="3" name="RESOURCE_CATEGORY"/>
    <tableColumn id="4" name="ADDR_TYPE_CODE"/>
    <tableColumn id="5" name="LINE_1_ADDR"/>
    <tableColumn id="6" name="LINE_2_ADDR"/>
    <tableColumn id="7" name="STATE_CODE"/>
    <tableColumn id="8" name="CITY_NAME"/>
    <tableColumn id="9" name="ZIP_CODE_NUM"/>
    <tableColumn id="10" name="ZIP_PLUS_4"/>
    <tableColumn id="11" name="PHONE_NUMBER" dataDxfId="5"/>
    <tableColumn id="12" name="PHONE_TYPE"/>
    <tableColumn id="13" name="RESOURCE_EFF_DATE"/>
    <tableColumn id="14" name="ASS_ACTV_PGM_AND_PERS"/>
    <tableColumn id="15" name="NO_ASSOCIATION_TO_PGM"/>
    <tableColumn id="16" name="ACTV_PERS_LTC_IC"/>
    <tableColumn id="17" name="STATU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3" displayName="Table3" ref="A1:M217" totalsRowShown="0">
  <autoFilter ref="A1:M217"/>
  <sortState ref="A2:M217">
    <sortCondition ref="I1:I217"/>
  </sortState>
  <tableColumns count="13">
    <tableColumn id="1" name="MATCH_EXISTS_TRACYS" dataDxfId="2">
      <calculatedColumnFormula>IFERROR(VLOOKUP($B2, '[1]Tracys Report LTC Facilities'!A:D,4,FALSE), "Not Found")</calculatedColumnFormula>
    </tableColumn>
    <tableColumn id="2" name="NH Provider #" dataDxfId="1"/>
    <tableColumn id="3" name="Provider Name"/>
    <tableColumn id="4" name="Column1"/>
    <tableColumn id="5" name="Column2"/>
    <tableColumn id="6" name="Address"/>
    <tableColumn id="7" name="Column3"/>
    <tableColumn id="8" name="State "/>
    <tableColumn id="9" name="City"/>
    <tableColumn id="10" name="Zip Code"/>
    <tableColumn id="11" name="Column4"/>
    <tableColumn id="12" name="Phone #" dataDxfId="0"/>
    <tableColumn id="13" name="Column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9"/>
  <sheetViews>
    <sheetView tabSelected="1" view="pageLayout" topLeftCell="D449" zoomScaleNormal="100" workbookViewId="0">
      <selection activeCell="M473" sqref="M473"/>
    </sheetView>
  </sheetViews>
  <sheetFormatPr defaultRowHeight="15"/>
  <cols>
    <col min="1" max="1" width="15.28515625" style="25" customWidth="1"/>
    <col min="2" max="2" width="32.7109375" hidden="1" customWidth="1"/>
    <col min="3" max="3" width="14" hidden="1" customWidth="1"/>
    <col min="4" max="4" width="64.28515625" style="25" bestFit="1" customWidth="1"/>
    <col min="5" max="5" width="19.28515625" hidden="1" customWidth="1"/>
    <col min="6" max="6" width="15" hidden="1" customWidth="1"/>
    <col min="7" max="7" width="41.5703125" style="25" bestFit="1" customWidth="1"/>
    <col min="8" max="8" width="14.28515625" hidden="1" customWidth="1"/>
    <col min="9" max="9" width="13.5703125" style="25" customWidth="1"/>
    <col min="10" max="10" width="17.42578125" style="25" customWidth="1"/>
    <col min="11" max="11" width="13.28515625" style="25" customWidth="1"/>
    <col min="12" max="12" width="18.42578125" hidden="1" customWidth="1"/>
    <col min="13" max="13" width="14.7109375" style="25" customWidth="1"/>
    <col min="14" max="14" width="22" hidden="1" customWidth="1"/>
    <col min="15" max="15" width="27.85546875" hidden="1" customWidth="1"/>
    <col min="16" max="16" width="28" hidden="1" customWidth="1"/>
    <col min="17" max="17" width="19.85546875" hidden="1" customWidth="1"/>
    <col min="18" max="18" width="44.5703125" hidden="1" customWidth="1"/>
    <col min="19" max="19" width="9.7109375" hidden="1" customWidth="1"/>
  </cols>
  <sheetData>
    <row r="1" spans="1:19">
      <c r="A1" s="25" t="s">
        <v>1846</v>
      </c>
      <c r="B1" t="s">
        <v>1841</v>
      </c>
      <c r="C1" t="s">
        <v>1761</v>
      </c>
      <c r="D1" s="25" t="s">
        <v>1825</v>
      </c>
      <c r="E1" t="s">
        <v>2</v>
      </c>
      <c r="F1" t="s">
        <v>3</v>
      </c>
      <c r="G1" s="25" t="s">
        <v>1827</v>
      </c>
      <c r="H1" t="s">
        <v>5</v>
      </c>
      <c r="I1" s="25" t="s">
        <v>1845</v>
      </c>
      <c r="J1" s="25" t="s">
        <v>1830</v>
      </c>
      <c r="K1" s="25" t="s">
        <v>1831</v>
      </c>
      <c r="L1" t="s">
        <v>9</v>
      </c>
      <c r="M1" s="25" t="s">
        <v>1833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</row>
    <row r="2" spans="1:19">
      <c r="A2" s="7">
        <v>1035270</v>
      </c>
      <c r="B2" s="1">
        <f>VLOOKUP(Table1[[#This Row],[Provider '#]],Table3[NH Provider '#],1,FALSE)</f>
        <v>1035270</v>
      </c>
      <c r="C2" s="20" t="str">
        <f>IFERROR(VLOOKUP($A2, 'Tracys Report 102016'!A:F,6,FALSE), "Not Found")</f>
        <v>Master ID</v>
      </c>
      <c r="D2" s="25" t="s">
        <v>908</v>
      </c>
      <c r="E2" t="s">
        <v>17</v>
      </c>
      <c r="F2" t="s">
        <v>18</v>
      </c>
      <c r="G2" s="25" t="s">
        <v>909</v>
      </c>
      <c r="I2" s="25" t="s">
        <v>19</v>
      </c>
      <c r="J2" s="25" t="s">
        <v>190</v>
      </c>
      <c r="K2" s="25" t="s">
        <v>191</v>
      </c>
      <c r="L2" t="s">
        <v>781</v>
      </c>
      <c r="M2" s="7">
        <v>7852631431</v>
      </c>
      <c r="N2" t="s">
        <v>54</v>
      </c>
      <c r="O2" t="s">
        <v>26</v>
      </c>
      <c r="P2" t="s">
        <v>22</v>
      </c>
      <c r="Q2" t="s">
        <v>22</v>
      </c>
      <c r="R2" t="s">
        <v>226</v>
      </c>
      <c r="S2" t="s">
        <v>23</v>
      </c>
    </row>
    <row r="3" spans="1:19">
      <c r="A3" s="7">
        <v>1066197</v>
      </c>
      <c r="B3" s="1">
        <f>VLOOKUP(Table1[[#This Row],[Provider '#]],Table3[NH Provider '#],1,FALSE)</f>
        <v>1066197</v>
      </c>
      <c r="C3" s="20" t="str">
        <f>IFERROR(VLOOKUP($A3, 'Tracys Report 102016'!A:F,6,FALSE), "Not Found")</f>
        <v>Master ID</v>
      </c>
      <c r="D3" s="25" t="s">
        <v>846</v>
      </c>
      <c r="E3" t="s">
        <v>17</v>
      </c>
      <c r="F3" t="s">
        <v>18</v>
      </c>
      <c r="G3" s="25" t="s">
        <v>1225</v>
      </c>
      <c r="I3" s="25" t="s">
        <v>19</v>
      </c>
      <c r="J3" s="25" t="s">
        <v>519</v>
      </c>
      <c r="K3" s="25" t="s">
        <v>520</v>
      </c>
      <c r="M3" s="7">
        <v>7857653318</v>
      </c>
      <c r="N3" t="s">
        <v>54</v>
      </c>
      <c r="O3" t="s">
        <v>710</v>
      </c>
      <c r="P3" t="s">
        <v>22</v>
      </c>
      <c r="Q3" t="s">
        <v>22</v>
      </c>
      <c r="R3" t="s">
        <v>255</v>
      </c>
      <c r="S3" t="s">
        <v>23</v>
      </c>
    </row>
    <row r="4" spans="1:19">
      <c r="A4" s="7">
        <v>1066428</v>
      </c>
      <c r="B4" s="1">
        <f>VLOOKUP(Table1[[#This Row],[Provider '#]],Table3[NH Provider '#],1,FALSE)</f>
        <v>1066428</v>
      </c>
      <c r="C4" s="20" t="str">
        <f>IFERROR(VLOOKUP($A4, 'Tracys Report 102016'!A:F,6,FALSE), "Not Found")</f>
        <v>Master ID</v>
      </c>
      <c r="D4" s="25" t="s">
        <v>1584</v>
      </c>
      <c r="E4" t="s">
        <v>17</v>
      </c>
      <c r="F4" t="s">
        <v>18</v>
      </c>
      <c r="G4" s="25" t="s">
        <v>1585</v>
      </c>
      <c r="I4" s="25" t="s">
        <v>19</v>
      </c>
      <c r="J4" s="25" t="s">
        <v>262</v>
      </c>
      <c r="K4" s="25" t="s">
        <v>263</v>
      </c>
      <c r="L4" t="s">
        <v>762</v>
      </c>
      <c r="M4" s="7">
        <v>3162206993</v>
      </c>
      <c r="N4" t="s">
        <v>441</v>
      </c>
      <c r="O4" t="s">
        <v>710</v>
      </c>
      <c r="P4" t="s">
        <v>27</v>
      </c>
      <c r="Q4" t="s">
        <v>22</v>
      </c>
      <c r="R4" t="s">
        <v>226</v>
      </c>
      <c r="S4" t="s">
        <v>23</v>
      </c>
    </row>
    <row r="5" spans="1:19" hidden="1">
      <c r="A5" s="1">
        <v>1009965</v>
      </c>
      <c r="B5" s="1" t="e">
        <f>VLOOKUP(Table1[[#This Row],[Provider '#]],Table3[NH Provider '#],1,FALSE)</f>
        <v>#N/A</v>
      </c>
      <c r="C5" s="20" t="s">
        <v>1764</v>
      </c>
      <c r="D5" t="s">
        <v>666</v>
      </c>
      <c r="E5" t="s">
        <v>17</v>
      </c>
      <c r="F5" t="s">
        <v>18</v>
      </c>
      <c r="G5" t="s">
        <v>654</v>
      </c>
      <c r="I5" t="s">
        <v>19</v>
      </c>
      <c r="J5" t="s">
        <v>325</v>
      </c>
      <c r="K5" t="s">
        <v>326</v>
      </c>
      <c r="L5" t="s">
        <v>655</v>
      </c>
      <c r="M5" t="s">
        <v>20</v>
      </c>
      <c r="O5" t="s">
        <v>21</v>
      </c>
      <c r="P5" t="s">
        <v>27</v>
      </c>
      <c r="Q5" t="s">
        <v>22</v>
      </c>
      <c r="R5" t="s">
        <v>704</v>
      </c>
      <c r="S5" t="s">
        <v>23</v>
      </c>
    </row>
    <row r="6" spans="1:19" hidden="1">
      <c r="A6" s="1">
        <v>1032273</v>
      </c>
      <c r="B6" s="1" t="e">
        <f>VLOOKUP(Table1[[#This Row],[Provider '#]],Table3[NH Provider '#],1,FALSE)</f>
        <v>#N/A</v>
      </c>
      <c r="C6" s="20" t="str">
        <f>IFERROR(VLOOKUP($A6, 'Tracys Report 102016'!A:F,6,FALSE), "Not Found")</f>
        <v>Yes</v>
      </c>
      <c r="D6" t="s">
        <v>888</v>
      </c>
      <c r="E6" t="s">
        <v>17</v>
      </c>
      <c r="F6" t="s">
        <v>18</v>
      </c>
      <c r="G6" t="s">
        <v>654</v>
      </c>
      <c r="I6" t="s">
        <v>19</v>
      </c>
      <c r="J6" t="s">
        <v>325</v>
      </c>
      <c r="K6" t="s">
        <v>326</v>
      </c>
      <c r="L6" t="s">
        <v>655</v>
      </c>
      <c r="M6" t="s">
        <v>20</v>
      </c>
      <c r="O6" t="s">
        <v>21</v>
      </c>
      <c r="P6" t="s">
        <v>27</v>
      </c>
      <c r="Q6" t="s">
        <v>22</v>
      </c>
      <c r="R6" t="s">
        <v>704</v>
      </c>
      <c r="S6" t="s">
        <v>23</v>
      </c>
    </row>
    <row r="7" spans="1:19">
      <c r="A7" s="7">
        <v>1066082</v>
      </c>
      <c r="B7" s="1">
        <f>VLOOKUP(Table1[[#This Row],[Provider '#]],Table3[NH Provider '#],1,FALSE)</f>
        <v>1066082</v>
      </c>
      <c r="C7" s="20" t="str">
        <f>IFERROR(VLOOKUP($A7, 'Tracys Report 102016'!A:F,6,FALSE), "Not Found")</f>
        <v>Master ID</v>
      </c>
      <c r="D7" s="25" t="s">
        <v>1037</v>
      </c>
      <c r="E7" t="s">
        <v>17</v>
      </c>
      <c r="F7" t="s">
        <v>18</v>
      </c>
      <c r="G7" s="25" t="s">
        <v>1038</v>
      </c>
      <c r="I7" s="25" t="s">
        <v>19</v>
      </c>
      <c r="J7" s="25" t="s">
        <v>262</v>
      </c>
      <c r="K7" s="25" t="s">
        <v>263</v>
      </c>
      <c r="M7" s="7">
        <v>3167330919</v>
      </c>
      <c r="N7" t="s">
        <v>441</v>
      </c>
      <c r="O7" t="s">
        <v>710</v>
      </c>
      <c r="P7" t="s">
        <v>27</v>
      </c>
      <c r="Q7" t="s">
        <v>22</v>
      </c>
      <c r="R7" t="s">
        <v>226</v>
      </c>
      <c r="S7" t="s">
        <v>23</v>
      </c>
    </row>
    <row r="8" spans="1:19">
      <c r="A8" s="7">
        <v>1066325</v>
      </c>
      <c r="B8" s="1" t="e">
        <f>VLOOKUP(Table1[[#This Row],[Provider '#]],Table3[NH Provider '#],1,FALSE)</f>
        <v>#N/A</v>
      </c>
      <c r="C8" s="20" t="str">
        <f>IFERROR(VLOOKUP($A8, 'Tracys Report 102016'!A:F,6,FALSE), "Not Found")</f>
        <v>No</v>
      </c>
      <c r="D8" s="25" t="s">
        <v>1427</v>
      </c>
      <c r="E8" t="s">
        <v>17</v>
      </c>
      <c r="F8" t="s">
        <v>18</v>
      </c>
      <c r="G8" s="25" t="s">
        <v>1428</v>
      </c>
      <c r="I8" s="25" t="s">
        <v>19</v>
      </c>
      <c r="J8" s="25" t="s">
        <v>270</v>
      </c>
      <c r="K8" s="25" t="s">
        <v>271</v>
      </c>
      <c r="M8" s="7">
        <v>6208423257</v>
      </c>
      <c r="N8" t="s">
        <v>441</v>
      </c>
      <c r="O8" t="s">
        <v>710</v>
      </c>
      <c r="P8" t="s">
        <v>22</v>
      </c>
      <c r="Q8" t="s">
        <v>27</v>
      </c>
      <c r="R8" t="s">
        <v>226</v>
      </c>
      <c r="S8" t="s">
        <v>23</v>
      </c>
    </row>
    <row r="9" spans="1:19">
      <c r="A9" s="7">
        <v>1035268</v>
      </c>
      <c r="B9" s="1">
        <f>VLOOKUP(Table1[[#This Row],[Provider '#]],Table3[NH Provider '#],1,FALSE)</f>
        <v>1035268</v>
      </c>
      <c r="C9" s="20" t="str">
        <f>IFERROR(VLOOKUP($A9, 'Tracys Report 102016'!A:F,6,FALSE), "Not Found")</f>
        <v>Master ID</v>
      </c>
      <c r="D9" s="25" t="s">
        <v>906</v>
      </c>
      <c r="E9" t="s">
        <v>17</v>
      </c>
      <c r="F9" t="s">
        <v>18</v>
      </c>
      <c r="G9" s="25" t="s">
        <v>907</v>
      </c>
      <c r="I9" s="25" t="s">
        <v>19</v>
      </c>
      <c r="J9" s="25" t="s">
        <v>340</v>
      </c>
      <c r="K9" s="25" t="s">
        <v>341</v>
      </c>
      <c r="L9" t="s">
        <v>671</v>
      </c>
      <c r="M9" s="7">
        <v>6204428700</v>
      </c>
      <c r="N9" t="s">
        <v>54</v>
      </c>
      <c r="O9" t="s">
        <v>548</v>
      </c>
      <c r="P9" t="s">
        <v>22</v>
      </c>
      <c r="Q9" t="s">
        <v>22</v>
      </c>
      <c r="R9" t="s">
        <v>226</v>
      </c>
      <c r="S9" t="s">
        <v>23</v>
      </c>
    </row>
    <row r="10" spans="1:19" hidden="1">
      <c r="A10" s="1">
        <v>1262982</v>
      </c>
      <c r="B10" s="1" t="e">
        <f>VLOOKUP(Table1[[#This Row],[Provider '#]],Table3[NH Provider '#],1,FALSE)</f>
        <v>#N/A</v>
      </c>
      <c r="C10" s="20" t="s">
        <v>1764</v>
      </c>
      <c r="D10" t="s">
        <v>227</v>
      </c>
      <c r="E10" t="s">
        <v>17</v>
      </c>
      <c r="F10" t="s">
        <v>18</v>
      </c>
      <c r="G10" t="s">
        <v>1598</v>
      </c>
      <c r="I10" t="s">
        <v>19</v>
      </c>
      <c r="J10" t="s">
        <v>37</v>
      </c>
      <c r="K10" t="s">
        <v>81</v>
      </c>
      <c r="L10" t="s">
        <v>756</v>
      </c>
      <c r="M10" s="1">
        <v>7852958000</v>
      </c>
      <c r="N10" t="s">
        <v>391</v>
      </c>
      <c r="P10" t="s">
        <v>22</v>
      </c>
      <c r="Q10" t="s">
        <v>22</v>
      </c>
      <c r="R10" t="s">
        <v>226</v>
      </c>
    </row>
    <row r="11" spans="1:19">
      <c r="A11" s="7">
        <v>1066223</v>
      </c>
      <c r="B11" s="1">
        <f>VLOOKUP(Table1[[#This Row],[Provider '#]],Table3[NH Provider '#],1,FALSE)</f>
        <v>1066223</v>
      </c>
      <c r="C11" s="20" t="str">
        <f>IFERROR(VLOOKUP($A11, 'Tracys Report 102016'!A:F,6,FALSE), "Not Found")</f>
        <v>Master ID</v>
      </c>
      <c r="D11" s="25" t="s">
        <v>1259</v>
      </c>
      <c r="E11" t="s">
        <v>17</v>
      </c>
      <c r="F11" t="s">
        <v>18</v>
      </c>
      <c r="G11" s="25" t="s">
        <v>1260</v>
      </c>
      <c r="I11" s="25" t="s">
        <v>19</v>
      </c>
      <c r="J11" s="25" t="s">
        <v>340</v>
      </c>
      <c r="K11" s="25" t="s">
        <v>341</v>
      </c>
      <c r="M11" s="7">
        <v>6204420126</v>
      </c>
      <c r="N11" t="s">
        <v>441</v>
      </c>
      <c r="O11" t="s">
        <v>710</v>
      </c>
      <c r="P11" t="s">
        <v>22</v>
      </c>
      <c r="Q11" t="s">
        <v>22</v>
      </c>
      <c r="R11" t="s">
        <v>226</v>
      </c>
      <c r="S11" t="s">
        <v>23</v>
      </c>
    </row>
    <row r="12" spans="1:19">
      <c r="A12" s="7">
        <v>1066286</v>
      </c>
      <c r="B12" s="1">
        <f>VLOOKUP(Table1[[#This Row],[Provider '#]],Table3[NH Provider '#],1,FALSE)</f>
        <v>1066286</v>
      </c>
      <c r="C12" s="20" t="str">
        <f>IFERROR(VLOOKUP($A12, 'Tracys Report 102016'!A:F,6,FALSE), "Not Found")</f>
        <v>Master ID</v>
      </c>
      <c r="D12" s="26" t="s">
        <v>1860</v>
      </c>
      <c r="E12" t="s">
        <v>17</v>
      </c>
      <c r="F12" t="s">
        <v>18</v>
      </c>
      <c r="G12" s="25" t="s">
        <v>1359</v>
      </c>
      <c r="I12" s="25" t="s">
        <v>19</v>
      </c>
      <c r="J12" s="25" t="s">
        <v>401</v>
      </c>
      <c r="K12" s="25" t="s">
        <v>402</v>
      </c>
      <c r="M12" s="7">
        <v>6203474018</v>
      </c>
      <c r="N12" t="s">
        <v>441</v>
      </c>
      <c r="O12" t="s">
        <v>710</v>
      </c>
      <c r="P12" t="s">
        <v>27</v>
      </c>
      <c r="Q12" t="s">
        <v>22</v>
      </c>
      <c r="R12" t="s">
        <v>226</v>
      </c>
      <c r="S12" t="s">
        <v>23</v>
      </c>
    </row>
    <row r="13" spans="1:19" hidden="1">
      <c r="A13" s="1">
        <v>1262164</v>
      </c>
      <c r="B13" s="1" t="e">
        <f>VLOOKUP(Table1[[#This Row],[Provider '#]],Table3[NH Provider '#],1,FALSE)</f>
        <v>#N/A</v>
      </c>
      <c r="C13" s="20" t="str">
        <f>IFERROR(VLOOKUP($A13, 'Tracys Report 102016'!A:F,6,FALSE), "Not Found")</f>
        <v>Yes</v>
      </c>
      <c r="D13" t="s">
        <v>1747</v>
      </c>
      <c r="E13" t="s">
        <v>17</v>
      </c>
      <c r="F13" t="s">
        <v>18</v>
      </c>
      <c r="G13" t="s">
        <v>1199</v>
      </c>
      <c r="I13" t="s">
        <v>19</v>
      </c>
      <c r="J13" t="s">
        <v>61</v>
      </c>
      <c r="K13" t="s">
        <v>62</v>
      </c>
      <c r="L13" t="s">
        <v>676</v>
      </c>
      <c r="M13" s="1">
        <v>6202311120</v>
      </c>
      <c r="N13" t="s">
        <v>54</v>
      </c>
      <c r="P13" t="s">
        <v>22</v>
      </c>
      <c r="Q13" t="s">
        <v>22</v>
      </c>
      <c r="R13" t="s">
        <v>226</v>
      </c>
    </row>
    <row r="14" spans="1:19">
      <c r="A14" s="7">
        <v>1066342</v>
      </c>
      <c r="B14" s="1" t="e">
        <f>VLOOKUP(Table1[[#This Row],[Provider '#]],Table3[NH Provider '#],1,FALSE)</f>
        <v>#N/A</v>
      </c>
      <c r="C14" s="20" t="str">
        <f>IFERROR(VLOOKUP($A14, 'Tracys Report 102016'!A:F,6,FALSE), "Not Found")</f>
        <v>No</v>
      </c>
      <c r="D14" s="25" t="s">
        <v>1454</v>
      </c>
      <c r="E14" t="s">
        <v>17</v>
      </c>
      <c r="F14" t="s">
        <v>18</v>
      </c>
      <c r="G14" s="25" t="s">
        <v>1455</v>
      </c>
      <c r="I14" s="25" t="s">
        <v>19</v>
      </c>
      <c r="J14" s="25" t="s">
        <v>638</v>
      </c>
      <c r="K14" s="25" t="s">
        <v>639</v>
      </c>
      <c r="M14" s="7">
        <v>6206352241</v>
      </c>
      <c r="N14" t="s">
        <v>441</v>
      </c>
      <c r="O14" t="s">
        <v>710</v>
      </c>
      <c r="P14" t="s">
        <v>22</v>
      </c>
      <c r="Q14" t="s">
        <v>22</v>
      </c>
      <c r="R14" t="s">
        <v>1027</v>
      </c>
      <c r="S14" t="s">
        <v>23</v>
      </c>
    </row>
    <row r="15" spans="1:19">
      <c r="A15" s="7">
        <v>1050054</v>
      </c>
      <c r="B15" s="1">
        <f>VLOOKUP(Table1[[#This Row],[Provider '#]],Table3[NH Provider '#],1,FALSE)</f>
        <v>1050054</v>
      </c>
      <c r="C15" s="20" t="str">
        <f>IFERROR(VLOOKUP($A15, 'Tracys Report 102016'!A:F,6,FALSE), "Not Found")</f>
        <v>Master ID</v>
      </c>
      <c r="D15" s="25" t="s">
        <v>970</v>
      </c>
      <c r="E15" t="s">
        <v>17</v>
      </c>
      <c r="F15" t="s">
        <v>18</v>
      </c>
      <c r="G15" s="25" t="s">
        <v>971</v>
      </c>
      <c r="I15" s="25" t="s">
        <v>19</v>
      </c>
      <c r="J15" s="25" t="s">
        <v>46</v>
      </c>
      <c r="K15" s="25" t="s">
        <v>47</v>
      </c>
      <c r="L15" t="s">
        <v>374</v>
      </c>
      <c r="M15" s="7">
        <v>9133671905</v>
      </c>
      <c r="N15" t="s">
        <v>54</v>
      </c>
      <c r="O15" t="s">
        <v>277</v>
      </c>
      <c r="P15" t="s">
        <v>27</v>
      </c>
      <c r="Q15" t="s">
        <v>22</v>
      </c>
      <c r="R15" t="s">
        <v>226</v>
      </c>
      <c r="S15" t="s">
        <v>23</v>
      </c>
    </row>
    <row r="16" spans="1:19">
      <c r="A16" s="7">
        <v>1066251</v>
      </c>
      <c r="B16" s="1" t="e">
        <f>VLOOKUP(Table1[[#This Row],[Provider '#]],Table3[NH Provider '#],1,FALSE)</f>
        <v>#N/A</v>
      </c>
      <c r="C16" s="20" t="str">
        <f>IFERROR(VLOOKUP($A16, 'Tracys Report 102016'!A:F,6,FALSE), "Not Found")</f>
        <v>No</v>
      </c>
      <c r="D16" s="25" t="s">
        <v>1303</v>
      </c>
      <c r="E16" t="s">
        <v>17</v>
      </c>
      <c r="F16" t="s">
        <v>18</v>
      </c>
      <c r="G16" s="25" t="s">
        <v>1304</v>
      </c>
      <c r="I16" s="25" t="s">
        <v>19</v>
      </c>
      <c r="J16" s="25" t="s">
        <v>46</v>
      </c>
      <c r="K16" s="25" t="s">
        <v>47</v>
      </c>
      <c r="L16" t="s">
        <v>312</v>
      </c>
      <c r="M16" s="7">
        <v>9133674327</v>
      </c>
      <c r="N16" t="s">
        <v>441</v>
      </c>
      <c r="O16" t="s">
        <v>710</v>
      </c>
      <c r="P16" t="s">
        <v>22</v>
      </c>
      <c r="Q16" t="s">
        <v>27</v>
      </c>
      <c r="R16" t="s">
        <v>226</v>
      </c>
      <c r="S16" t="s">
        <v>23</v>
      </c>
    </row>
    <row r="17" spans="1:19">
      <c r="A17" s="7">
        <v>1066083</v>
      </c>
      <c r="B17" s="1">
        <f>VLOOKUP(Table1[[#This Row],[Provider '#]],Table3[NH Provider '#],1,FALSE)</f>
        <v>1066083</v>
      </c>
      <c r="C17" s="20" t="str">
        <f>IFERROR(VLOOKUP($A17, 'Tracys Report 102016'!A:F,6,FALSE), "Not Found")</f>
        <v>Master ID</v>
      </c>
      <c r="D17" s="25" t="s">
        <v>1039</v>
      </c>
      <c r="E17" t="s">
        <v>17</v>
      </c>
      <c r="F17" t="s">
        <v>18</v>
      </c>
      <c r="G17" s="25" t="s">
        <v>1040</v>
      </c>
      <c r="I17" s="25" t="s">
        <v>19</v>
      </c>
      <c r="J17" s="25" t="s">
        <v>46</v>
      </c>
      <c r="K17" s="25" t="s">
        <v>47</v>
      </c>
      <c r="M17" s="7">
        <v>9133606200</v>
      </c>
      <c r="N17" t="s">
        <v>54</v>
      </c>
      <c r="O17" t="s">
        <v>710</v>
      </c>
      <c r="P17" t="s">
        <v>27</v>
      </c>
      <c r="Q17" t="s">
        <v>22</v>
      </c>
      <c r="R17" t="s">
        <v>226</v>
      </c>
      <c r="S17" t="s">
        <v>23</v>
      </c>
    </row>
    <row r="18" spans="1:19">
      <c r="A18" s="7">
        <v>1066190</v>
      </c>
      <c r="B18" s="1">
        <f>VLOOKUP(Table1[[#This Row],[Provider '#]],Table3[NH Provider '#],1,FALSE)</f>
        <v>1066190</v>
      </c>
      <c r="C18" s="20" t="str">
        <f>IFERROR(VLOOKUP($A18, 'Tracys Report 102016'!A:F,6,FALSE), "Not Found")</f>
        <v>Master ID</v>
      </c>
      <c r="D18" s="25" t="s">
        <v>739</v>
      </c>
      <c r="E18" t="s">
        <v>17</v>
      </c>
      <c r="F18" t="s">
        <v>18</v>
      </c>
      <c r="G18" s="25" t="s">
        <v>738</v>
      </c>
      <c r="I18" s="25" t="s">
        <v>19</v>
      </c>
      <c r="J18" s="25" t="s">
        <v>680</v>
      </c>
      <c r="K18" s="25" t="s">
        <v>681</v>
      </c>
      <c r="M18" s="7">
        <v>6202547253</v>
      </c>
      <c r="N18" t="s">
        <v>54</v>
      </c>
      <c r="O18" t="s">
        <v>710</v>
      </c>
      <c r="P18" t="s">
        <v>27</v>
      </c>
      <c r="Q18" t="s">
        <v>22</v>
      </c>
      <c r="R18" t="s">
        <v>226</v>
      </c>
      <c r="S18" t="s">
        <v>23</v>
      </c>
    </row>
    <row r="19" spans="1:19">
      <c r="A19" s="7">
        <v>1066205</v>
      </c>
      <c r="B19" s="1">
        <f>VLOOKUP(Table1[[#This Row],[Provider '#]],Table3[NH Provider '#],1,FALSE)</f>
        <v>1066205</v>
      </c>
      <c r="C19" s="20" t="str">
        <f>IFERROR(VLOOKUP($A19, 'Tracys Report 102016'!A:F,6,FALSE), "Not Found")</f>
        <v>Master ID</v>
      </c>
      <c r="D19" s="25" t="s">
        <v>1235</v>
      </c>
      <c r="E19" t="s">
        <v>17</v>
      </c>
      <c r="F19" t="s">
        <v>18</v>
      </c>
      <c r="G19" s="25" t="s">
        <v>1236</v>
      </c>
      <c r="I19" s="25" t="s">
        <v>19</v>
      </c>
      <c r="J19" s="25" t="s">
        <v>534</v>
      </c>
      <c r="K19" s="25" t="s">
        <v>535</v>
      </c>
      <c r="M19" s="7">
        <v>7856269015</v>
      </c>
      <c r="N19" t="s">
        <v>54</v>
      </c>
      <c r="O19" t="s">
        <v>710</v>
      </c>
      <c r="P19" t="s">
        <v>22</v>
      </c>
      <c r="Q19" t="s">
        <v>22</v>
      </c>
      <c r="R19" t="s">
        <v>226</v>
      </c>
      <c r="S19" t="s">
        <v>23</v>
      </c>
    </row>
    <row r="20" spans="1:19">
      <c r="A20" s="7">
        <v>1066144</v>
      </c>
      <c r="B20" s="1">
        <f>VLOOKUP(Table1[[#This Row],[Provider '#]],Table3[NH Provider '#],1,FALSE)</f>
        <v>1066144</v>
      </c>
      <c r="C20" s="20" t="str">
        <f>IFERROR(VLOOKUP($A20, 'Tracys Report 102016'!A:F,6,FALSE), "Not Found")</f>
        <v>Master ID</v>
      </c>
      <c r="D20" s="25" t="s">
        <v>1139</v>
      </c>
      <c r="E20" t="s">
        <v>17</v>
      </c>
      <c r="F20" t="s">
        <v>18</v>
      </c>
      <c r="G20" s="25" t="s">
        <v>1140</v>
      </c>
      <c r="I20" s="25" t="s">
        <v>19</v>
      </c>
      <c r="J20" s="25" t="s">
        <v>145</v>
      </c>
      <c r="K20" s="25" t="s">
        <v>146</v>
      </c>
      <c r="M20" s="7">
        <v>3167756330</v>
      </c>
      <c r="N20" t="s">
        <v>441</v>
      </c>
      <c r="O20" t="s">
        <v>710</v>
      </c>
      <c r="P20" t="s">
        <v>22</v>
      </c>
      <c r="Q20" t="s">
        <v>22</v>
      </c>
      <c r="R20" t="s">
        <v>226</v>
      </c>
      <c r="S20" t="s">
        <v>23</v>
      </c>
    </row>
    <row r="21" spans="1:19" hidden="1">
      <c r="A21" s="1">
        <v>1255093</v>
      </c>
      <c r="B21" s="1" t="e">
        <f>VLOOKUP(Table1[[#This Row],[Provider '#]],Table3[NH Provider '#],1,FALSE)</f>
        <v>#N/A</v>
      </c>
      <c r="C21" s="20" t="str">
        <f>IFERROR(VLOOKUP($A21, 'Tracys Report 102016'!A:F,6,FALSE), "Not Found")</f>
        <v>Yes</v>
      </c>
      <c r="D21" t="s">
        <v>1674</v>
      </c>
      <c r="E21" t="s">
        <v>17</v>
      </c>
      <c r="F21" t="s">
        <v>18</v>
      </c>
      <c r="G21" t="s">
        <v>1150</v>
      </c>
      <c r="I21" t="s">
        <v>19</v>
      </c>
      <c r="J21" t="s">
        <v>413</v>
      </c>
      <c r="K21" t="s">
        <v>414</v>
      </c>
      <c r="L21" t="s">
        <v>734</v>
      </c>
      <c r="M21" s="1">
        <v>9999999999</v>
      </c>
      <c r="N21" t="s">
        <v>54</v>
      </c>
      <c r="P21" t="s">
        <v>27</v>
      </c>
      <c r="Q21" t="s">
        <v>22</v>
      </c>
      <c r="R21" t="s">
        <v>226</v>
      </c>
    </row>
    <row r="22" spans="1:19">
      <c r="A22" s="7">
        <v>1066371</v>
      </c>
      <c r="B22" s="1">
        <f>VLOOKUP(Table1[[#This Row],[Provider '#]],Table3[NH Provider '#],1,FALSE)</f>
        <v>1066371</v>
      </c>
      <c r="C22" s="20" t="str">
        <f>IFERROR(VLOOKUP($A22, 'Tracys Report 102016'!A:F,6,FALSE), "Not Found")</f>
        <v>Master ID</v>
      </c>
      <c r="D22" s="25" t="s">
        <v>1501</v>
      </c>
      <c r="E22" t="s">
        <v>17</v>
      </c>
      <c r="F22" t="s">
        <v>18</v>
      </c>
      <c r="G22" s="25" t="s">
        <v>1502</v>
      </c>
      <c r="I22" s="25" t="s">
        <v>19</v>
      </c>
      <c r="J22" s="25" t="s">
        <v>974</v>
      </c>
      <c r="K22" s="25" t="s">
        <v>390</v>
      </c>
      <c r="M22" s="7">
        <v>7855942854</v>
      </c>
      <c r="N22" t="s">
        <v>441</v>
      </c>
      <c r="O22" t="s">
        <v>710</v>
      </c>
      <c r="P22" t="s">
        <v>27</v>
      </c>
      <c r="Q22" t="s">
        <v>22</v>
      </c>
      <c r="R22" t="s">
        <v>226</v>
      </c>
      <c r="S22" t="s">
        <v>23</v>
      </c>
    </row>
    <row r="23" spans="1:19">
      <c r="A23" s="7">
        <v>1066101</v>
      </c>
      <c r="B23" s="1">
        <f>VLOOKUP(Table1[[#This Row],[Provider '#]],Table3[NH Provider '#],1,FALSE)</f>
        <v>1066101</v>
      </c>
      <c r="C23" s="20" t="str">
        <f>IFERROR(VLOOKUP($A23, 'Tracys Report 102016'!A:F,6,FALSE), "Not Found")</f>
        <v>Master ID</v>
      </c>
      <c r="D23" s="25" t="s">
        <v>1068</v>
      </c>
      <c r="E23" t="s">
        <v>17</v>
      </c>
      <c r="F23" t="s">
        <v>18</v>
      </c>
      <c r="G23" s="25" t="s">
        <v>1069</v>
      </c>
      <c r="I23" s="25" t="s">
        <v>19</v>
      </c>
      <c r="J23" s="25" t="s">
        <v>435</v>
      </c>
      <c r="K23" s="25" t="s">
        <v>436</v>
      </c>
      <c r="M23" s="7">
        <v>6208483017</v>
      </c>
      <c r="N23" t="s">
        <v>441</v>
      </c>
      <c r="O23" t="s">
        <v>710</v>
      </c>
      <c r="P23" t="s">
        <v>22</v>
      </c>
      <c r="Q23" t="s">
        <v>22</v>
      </c>
      <c r="R23" t="s">
        <v>226</v>
      </c>
      <c r="S23" t="s">
        <v>23</v>
      </c>
    </row>
    <row r="24" spans="1:19">
      <c r="A24" s="7">
        <v>1066068</v>
      </c>
      <c r="B24" s="1">
        <f>VLOOKUP(Table1[[#This Row],[Provider '#]],Table3[NH Provider '#],1,FALSE)</f>
        <v>1066068</v>
      </c>
      <c r="C24" s="20" t="str">
        <f>IFERROR(VLOOKUP($A24, 'Tracys Report 102016'!A:F,6,FALSE), "Not Found")</f>
        <v>Master ID</v>
      </c>
      <c r="D24" s="25" t="s">
        <v>237</v>
      </c>
      <c r="E24" t="s">
        <v>17</v>
      </c>
      <c r="F24" t="s">
        <v>18</v>
      </c>
      <c r="G24" s="25" t="s">
        <v>1019</v>
      </c>
      <c r="I24" s="25" t="s">
        <v>19</v>
      </c>
      <c r="J24" s="25" t="s">
        <v>1020</v>
      </c>
      <c r="K24" s="25" t="s">
        <v>238</v>
      </c>
      <c r="M24" s="7">
        <v>3167442020</v>
      </c>
      <c r="N24" t="s">
        <v>54</v>
      </c>
      <c r="O24" t="s">
        <v>710</v>
      </c>
      <c r="P24" t="s">
        <v>22</v>
      </c>
      <c r="Q24" t="s">
        <v>22</v>
      </c>
      <c r="R24" t="s">
        <v>226</v>
      </c>
      <c r="S24" t="s">
        <v>23</v>
      </c>
    </row>
    <row r="25" spans="1:19" hidden="1">
      <c r="A25" s="1">
        <v>1066167</v>
      </c>
      <c r="B25" s="1" t="e">
        <f>VLOOKUP(Table1[[#This Row],[Provider '#]],Table3[NH Provider '#],1,FALSE)</f>
        <v>#N/A</v>
      </c>
      <c r="C25" s="20" t="str">
        <f>IFERROR(VLOOKUP($A25, 'Tracys Report 102016'!A:F,6,FALSE), "Not Found")</f>
        <v>Yes</v>
      </c>
      <c r="D25" t="s">
        <v>1176</v>
      </c>
      <c r="E25" t="s">
        <v>17</v>
      </c>
      <c r="F25" t="s">
        <v>18</v>
      </c>
      <c r="G25" t="s">
        <v>1177</v>
      </c>
      <c r="I25" t="s">
        <v>19</v>
      </c>
      <c r="J25" t="s">
        <v>37</v>
      </c>
      <c r="K25" t="s">
        <v>188</v>
      </c>
      <c r="M25" s="1">
        <v>7854400500</v>
      </c>
      <c r="N25" t="s">
        <v>54</v>
      </c>
      <c r="O25" t="s">
        <v>710</v>
      </c>
      <c r="P25" t="s">
        <v>22</v>
      </c>
      <c r="Q25" t="s">
        <v>27</v>
      </c>
      <c r="R25" t="s">
        <v>226</v>
      </c>
      <c r="S25" t="s">
        <v>23</v>
      </c>
    </row>
    <row r="26" spans="1:19">
      <c r="A26" s="7">
        <v>1066234</v>
      </c>
      <c r="B26" s="1" t="e">
        <f>VLOOKUP(Table1[[#This Row],[Provider '#]],Table3[NH Provider '#],1,FALSE)</f>
        <v>#N/A</v>
      </c>
      <c r="C26" s="20" t="str">
        <f>IFERROR(VLOOKUP($A26, 'Tracys Report 102016'!A:F,6,FALSE), "Not Found")</f>
        <v>No</v>
      </c>
      <c r="D26" s="25" t="s">
        <v>1275</v>
      </c>
      <c r="E26" t="s">
        <v>17</v>
      </c>
      <c r="F26" t="s">
        <v>18</v>
      </c>
      <c r="G26" s="25" t="s">
        <v>1276</v>
      </c>
      <c r="I26" s="25" t="s">
        <v>19</v>
      </c>
      <c r="J26" s="25" t="s">
        <v>329</v>
      </c>
      <c r="K26" s="25" t="s">
        <v>330</v>
      </c>
      <c r="M26" s="7">
        <v>7855272255</v>
      </c>
      <c r="N26" t="s">
        <v>54</v>
      </c>
      <c r="O26" t="s">
        <v>710</v>
      </c>
      <c r="P26" t="s">
        <v>22</v>
      </c>
      <c r="Q26" t="s">
        <v>27</v>
      </c>
      <c r="R26" t="s">
        <v>226</v>
      </c>
      <c r="S26" t="s">
        <v>23</v>
      </c>
    </row>
    <row r="27" spans="1:19">
      <c r="A27" s="7">
        <v>1066328</v>
      </c>
      <c r="B27" s="1">
        <f>VLOOKUP(Table1[[#This Row],[Provider '#]],Table3[NH Provider '#],1,FALSE)</f>
        <v>1066328</v>
      </c>
      <c r="C27" s="20" t="str">
        <f>IFERROR(VLOOKUP($A27, 'Tracys Report 102016'!A:F,6,FALSE), "Not Found")</f>
        <v>Master ID</v>
      </c>
      <c r="D27" s="25" t="s">
        <v>1432</v>
      </c>
      <c r="E27" t="s">
        <v>17</v>
      </c>
      <c r="F27" t="s">
        <v>18</v>
      </c>
      <c r="G27" s="25" t="s">
        <v>742</v>
      </c>
      <c r="I27" s="25" t="s">
        <v>19</v>
      </c>
      <c r="J27" s="25" t="s">
        <v>329</v>
      </c>
      <c r="K27" s="25" t="s">
        <v>330</v>
      </c>
      <c r="M27" s="7">
        <v>7855275419</v>
      </c>
      <c r="N27" t="s">
        <v>441</v>
      </c>
      <c r="O27" t="s">
        <v>710</v>
      </c>
      <c r="P27" t="s">
        <v>27</v>
      </c>
      <c r="Q27" t="s">
        <v>22</v>
      </c>
      <c r="R27" t="s">
        <v>226</v>
      </c>
      <c r="S27" t="s">
        <v>23</v>
      </c>
    </row>
    <row r="28" spans="1:19">
      <c r="A28" s="7">
        <v>1066106</v>
      </c>
      <c r="B28" s="1" t="e">
        <f>VLOOKUP(Table1[[#This Row],[Provider '#]],Table3[NH Provider '#],1,FALSE)</f>
        <v>#N/A</v>
      </c>
      <c r="C28" s="20" t="str">
        <f>IFERROR(VLOOKUP($A28, 'Tracys Report 102016'!A:F,6,FALSE), "Not Found")</f>
        <v>No</v>
      </c>
      <c r="D28" s="25" t="s">
        <v>1078</v>
      </c>
      <c r="E28" t="s">
        <v>17</v>
      </c>
      <c r="F28" t="s">
        <v>18</v>
      </c>
      <c r="G28" s="25" t="s">
        <v>1079</v>
      </c>
      <c r="I28" s="25" t="s">
        <v>19</v>
      </c>
      <c r="J28" s="25" t="s">
        <v>380</v>
      </c>
      <c r="K28" s="25" t="s">
        <v>381</v>
      </c>
      <c r="M28" s="7">
        <v>7857389503</v>
      </c>
      <c r="N28" t="s">
        <v>441</v>
      </c>
      <c r="O28" t="s">
        <v>710</v>
      </c>
      <c r="P28" t="s">
        <v>22</v>
      </c>
      <c r="Q28" t="s">
        <v>27</v>
      </c>
      <c r="R28" t="s">
        <v>226</v>
      </c>
      <c r="S28" t="s">
        <v>23</v>
      </c>
    </row>
    <row r="29" spans="1:19">
      <c r="A29" s="7">
        <v>1066230</v>
      </c>
      <c r="B29" s="1" t="e">
        <f>VLOOKUP(Table1[[#This Row],[Provider '#]],Table3[NH Provider '#],1,FALSE)</f>
        <v>#N/A</v>
      </c>
      <c r="C29" s="20" t="str">
        <f>IFERROR(VLOOKUP($A29, 'Tracys Report 102016'!A:F,6,FALSE), "Not Found")</f>
        <v>No</v>
      </c>
      <c r="D29" s="25" t="s">
        <v>1270</v>
      </c>
      <c r="E29" t="s">
        <v>17</v>
      </c>
      <c r="F29" t="s">
        <v>18</v>
      </c>
      <c r="G29" s="25" t="s">
        <v>1271</v>
      </c>
      <c r="I29" s="25" t="s">
        <v>19</v>
      </c>
      <c r="J29" s="25" t="s">
        <v>380</v>
      </c>
      <c r="K29" s="25" t="s">
        <v>381</v>
      </c>
      <c r="L29" t="s">
        <v>454</v>
      </c>
      <c r="M29" s="7">
        <v>7857382332</v>
      </c>
      <c r="N29" t="s">
        <v>441</v>
      </c>
      <c r="O29" t="s">
        <v>710</v>
      </c>
      <c r="P29" t="s">
        <v>22</v>
      </c>
      <c r="Q29" t="s">
        <v>22</v>
      </c>
      <c r="R29" t="s">
        <v>226</v>
      </c>
      <c r="S29" t="s">
        <v>23</v>
      </c>
    </row>
    <row r="30" spans="1:19">
      <c r="A30" s="7">
        <v>1245671</v>
      </c>
      <c r="B30" s="1" t="e">
        <f>VLOOKUP(Table1[[#This Row],[Provider '#]],Table3[NH Provider '#],1,FALSE)</f>
        <v>#N/A</v>
      </c>
      <c r="C30" s="20" t="str">
        <f>IFERROR(VLOOKUP($A30, 'Tracys Report 102016'!A:F,6,FALSE), "Not Found")</f>
        <v>No</v>
      </c>
      <c r="D30" s="25" t="s">
        <v>1619</v>
      </c>
      <c r="E30" t="s">
        <v>17</v>
      </c>
      <c r="F30" t="s">
        <v>18</v>
      </c>
      <c r="G30" s="25" t="s">
        <v>1618</v>
      </c>
      <c r="I30" s="25" t="s">
        <v>19</v>
      </c>
      <c r="J30" s="25" t="s">
        <v>511</v>
      </c>
      <c r="K30" s="25" t="s">
        <v>512</v>
      </c>
      <c r="L30" t="s">
        <v>593</v>
      </c>
      <c r="M30" s="7">
        <v>7853637777</v>
      </c>
      <c r="N30" t="s">
        <v>54</v>
      </c>
      <c r="P30" t="s">
        <v>22</v>
      </c>
      <c r="Q30" t="s">
        <v>27</v>
      </c>
      <c r="R30" t="s">
        <v>226</v>
      </c>
    </row>
    <row r="31" spans="1:19">
      <c r="A31" s="7">
        <v>1066344</v>
      </c>
      <c r="B31" s="1">
        <f>VLOOKUP(Table1[[#This Row],[Provider '#]],Table3[NH Provider '#],1,FALSE)</f>
        <v>1066344</v>
      </c>
      <c r="C31" s="20" t="str">
        <f>IFERROR(VLOOKUP($A31, 'Tracys Report 102016'!A:F,6,FALSE), "Not Found")</f>
        <v>Master ID</v>
      </c>
      <c r="D31" s="25" t="s">
        <v>1458</v>
      </c>
      <c r="E31" t="s">
        <v>17</v>
      </c>
      <c r="F31" t="s">
        <v>18</v>
      </c>
      <c r="G31" s="25" t="s">
        <v>209</v>
      </c>
      <c r="I31" s="25" t="s">
        <v>19</v>
      </c>
      <c r="J31" s="25" t="s">
        <v>210</v>
      </c>
      <c r="K31" s="25" t="s">
        <v>211</v>
      </c>
      <c r="M31" s="7">
        <v>9134412118</v>
      </c>
      <c r="N31" t="s">
        <v>441</v>
      </c>
      <c r="O31" t="s">
        <v>710</v>
      </c>
      <c r="P31" t="s">
        <v>22</v>
      </c>
      <c r="Q31" t="s">
        <v>22</v>
      </c>
      <c r="R31" t="s">
        <v>226</v>
      </c>
      <c r="S31" t="s">
        <v>23</v>
      </c>
    </row>
    <row r="32" spans="1:19" hidden="1">
      <c r="A32" s="1">
        <v>1247570</v>
      </c>
      <c r="B32" s="1" t="e">
        <f>VLOOKUP(Table1[[#This Row],[Provider '#]],Table3[NH Provider '#],1,FALSE)</f>
        <v>#N/A</v>
      </c>
      <c r="C32" s="20" t="str">
        <f>IFERROR(VLOOKUP($A32, 'Tracys Report 102016'!A:F,6,FALSE), "Not Found")</f>
        <v>Yes</v>
      </c>
      <c r="D32" t="s">
        <v>1654</v>
      </c>
      <c r="E32" t="s">
        <v>17</v>
      </c>
      <c r="F32" t="s">
        <v>18</v>
      </c>
      <c r="G32" t="s">
        <v>73</v>
      </c>
      <c r="I32" t="s">
        <v>19</v>
      </c>
      <c r="J32" t="s">
        <v>57</v>
      </c>
      <c r="K32" t="s">
        <v>74</v>
      </c>
      <c r="L32" t="s">
        <v>642</v>
      </c>
      <c r="M32" s="1">
        <v>9999999999</v>
      </c>
      <c r="N32" t="s">
        <v>54</v>
      </c>
      <c r="P32" t="s">
        <v>27</v>
      </c>
      <c r="Q32" t="s">
        <v>22</v>
      </c>
      <c r="R32" t="s">
        <v>715</v>
      </c>
    </row>
    <row r="33" spans="1:19" hidden="1">
      <c r="A33" s="1">
        <v>1041983</v>
      </c>
      <c r="B33" s="1" t="e">
        <f>VLOOKUP(Table1[[#This Row],[Provider '#]],Table3[NH Provider '#],1,FALSE)</f>
        <v>#N/A</v>
      </c>
      <c r="C33" s="20" t="str">
        <f>IFERROR(VLOOKUP($A33, 'Tracys Report 102016'!A:F,6,FALSE), "Not Found")</f>
        <v>Yes</v>
      </c>
      <c r="D33" t="s">
        <v>932</v>
      </c>
      <c r="E33" t="s">
        <v>17</v>
      </c>
      <c r="F33" t="s">
        <v>18</v>
      </c>
      <c r="G33" t="s">
        <v>73</v>
      </c>
      <c r="H33" t="s">
        <v>258</v>
      </c>
      <c r="I33" t="s">
        <v>19</v>
      </c>
      <c r="J33" t="s">
        <v>57</v>
      </c>
      <c r="K33" t="s">
        <v>74</v>
      </c>
      <c r="M33" t="s">
        <v>20</v>
      </c>
      <c r="O33" t="s">
        <v>203</v>
      </c>
      <c r="P33" t="s">
        <v>22</v>
      </c>
      <c r="Q33" t="s">
        <v>22</v>
      </c>
      <c r="R33" t="s">
        <v>933</v>
      </c>
      <c r="S33" t="s">
        <v>23</v>
      </c>
    </row>
    <row r="34" spans="1:19">
      <c r="A34" s="7">
        <v>1066250</v>
      </c>
      <c r="B34" s="1" t="e">
        <f>VLOOKUP(Table1[[#This Row],[Provider '#]],Table3[NH Provider '#],1,FALSE)</f>
        <v>#N/A</v>
      </c>
      <c r="C34" s="20" t="str">
        <f>IFERROR(VLOOKUP($A34, 'Tracys Report 102016'!A:F,6,FALSE), "Not Found")</f>
        <v>No</v>
      </c>
      <c r="D34" s="25" t="s">
        <v>1301</v>
      </c>
      <c r="E34" t="s">
        <v>17</v>
      </c>
      <c r="F34" t="s">
        <v>18</v>
      </c>
      <c r="G34" s="25" t="s">
        <v>1302</v>
      </c>
      <c r="I34" s="25" t="s">
        <v>19</v>
      </c>
      <c r="J34" s="25" t="s">
        <v>544</v>
      </c>
      <c r="K34" s="25" t="s">
        <v>545</v>
      </c>
      <c r="M34" s="7">
        <v>6208263202</v>
      </c>
      <c r="N34" t="s">
        <v>54</v>
      </c>
      <c r="O34" t="s">
        <v>710</v>
      </c>
      <c r="P34" t="s">
        <v>22</v>
      </c>
      <c r="Q34" t="s">
        <v>27</v>
      </c>
      <c r="R34" t="s">
        <v>226</v>
      </c>
      <c r="S34" t="s">
        <v>23</v>
      </c>
    </row>
    <row r="35" spans="1:19">
      <c r="A35" s="7">
        <v>1066239</v>
      </c>
      <c r="B35" s="1">
        <f>VLOOKUP(Table1[[#This Row],[Provider '#]],Table3[NH Provider '#],1,FALSE)</f>
        <v>1066239</v>
      </c>
      <c r="C35" s="20" t="str">
        <f>IFERROR(VLOOKUP($A35, 'Tracys Report 102016'!A:F,6,FALSE), "Not Found")</f>
        <v>Master ID</v>
      </c>
      <c r="D35" s="25" t="s">
        <v>1285</v>
      </c>
      <c r="E35" t="s">
        <v>17</v>
      </c>
      <c r="F35" t="s">
        <v>18</v>
      </c>
      <c r="G35" s="25" t="s">
        <v>1286</v>
      </c>
      <c r="I35" s="25" t="s">
        <v>19</v>
      </c>
      <c r="J35" s="25" t="s">
        <v>408</v>
      </c>
      <c r="K35" s="25" t="s">
        <v>409</v>
      </c>
      <c r="L35" t="s">
        <v>802</v>
      </c>
      <c r="M35" s="7">
        <v>6205432251</v>
      </c>
      <c r="N35" t="s">
        <v>54</v>
      </c>
      <c r="O35" t="s">
        <v>710</v>
      </c>
      <c r="P35" t="s">
        <v>22</v>
      </c>
      <c r="Q35" t="s">
        <v>22</v>
      </c>
      <c r="R35" t="s">
        <v>226</v>
      </c>
      <c r="S35" t="s">
        <v>23</v>
      </c>
    </row>
    <row r="36" spans="1:19">
      <c r="A36" s="7">
        <v>1066307</v>
      </c>
      <c r="B36" s="1">
        <f>VLOOKUP(Table1[[#This Row],[Provider '#]],Table3[NH Provider '#],1,FALSE)</f>
        <v>1066307</v>
      </c>
      <c r="C36" s="20" t="str">
        <f>IFERROR(VLOOKUP($A36, 'Tracys Report 102016'!A:F,6,FALSE), "Not Found")</f>
        <v>Master ID</v>
      </c>
      <c r="D36" s="25" t="s">
        <v>1393</v>
      </c>
      <c r="E36" t="s">
        <v>17</v>
      </c>
      <c r="F36" t="s">
        <v>18</v>
      </c>
      <c r="G36" s="25" t="s">
        <v>1394</v>
      </c>
      <c r="I36" s="25" t="s">
        <v>19</v>
      </c>
      <c r="J36" s="25" t="s">
        <v>112</v>
      </c>
      <c r="K36" s="25" t="s">
        <v>113</v>
      </c>
      <c r="M36" s="7">
        <v>6203642013</v>
      </c>
      <c r="N36" t="s">
        <v>441</v>
      </c>
      <c r="O36" t="s">
        <v>710</v>
      </c>
      <c r="P36" t="s">
        <v>22</v>
      </c>
      <c r="Q36" t="s">
        <v>22</v>
      </c>
      <c r="R36" t="s">
        <v>226</v>
      </c>
      <c r="S36" t="s">
        <v>23</v>
      </c>
    </row>
    <row r="37" spans="1:19">
      <c r="A37" s="7">
        <v>1066389</v>
      </c>
      <c r="B37" s="1">
        <f>VLOOKUP(Table1[[#This Row],[Provider '#]],Table3[NH Provider '#],1,FALSE)</f>
        <v>1066389</v>
      </c>
      <c r="C37" s="20" t="str">
        <f>IFERROR(VLOOKUP($A37, 'Tracys Report 102016'!A:F,6,FALSE), "Not Found")</f>
        <v>Master ID</v>
      </c>
      <c r="D37" s="25" t="s">
        <v>1530</v>
      </c>
      <c r="E37" t="s">
        <v>17</v>
      </c>
      <c r="F37" t="s">
        <v>18</v>
      </c>
      <c r="G37" s="25" t="s">
        <v>1531</v>
      </c>
      <c r="I37" s="25" t="s">
        <v>19</v>
      </c>
      <c r="J37" s="25" t="s">
        <v>135</v>
      </c>
      <c r="K37" s="25" t="s">
        <v>136</v>
      </c>
      <c r="M37" s="7">
        <v>6208792665</v>
      </c>
      <c r="N37" t="s">
        <v>441</v>
      </c>
      <c r="O37" t="s">
        <v>710</v>
      </c>
      <c r="P37" t="s">
        <v>27</v>
      </c>
      <c r="Q37" t="s">
        <v>22</v>
      </c>
      <c r="R37" t="s">
        <v>226</v>
      </c>
      <c r="S37" t="s">
        <v>23</v>
      </c>
    </row>
    <row r="38" spans="1:19">
      <c r="A38" s="7">
        <v>1066356</v>
      </c>
      <c r="B38" s="1" t="e">
        <f>VLOOKUP(Table1[[#This Row],[Provider '#]],Table3[NH Provider '#],1,FALSE)</f>
        <v>#N/A</v>
      </c>
      <c r="C38" s="20" t="str">
        <f>IFERROR(VLOOKUP($A38, 'Tracys Report 102016'!A:F,6,FALSE), "Not Found")</f>
        <v>No</v>
      </c>
      <c r="D38" s="25" t="s">
        <v>1477</v>
      </c>
      <c r="E38" t="s">
        <v>17</v>
      </c>
      <c r="F38" t="s">
        <v>18</v>
      </c>
      <c r="G38" s="26" t="s">
        <v>1866</v>
      </c>
      <c r="I38" s="25" t="s">
        <v>182</v>
      </c>
      <c r="J38" s="25" t="s">
        <v>195</v>
      </c>
      <c r="K38" s="25" t="s">
        <v>1479</v>
      </c>
      <c r="M38" s="7">
        <v>8164523237</v>
      </c>
      <c r="N38" t="s">
        <v>54</v>
      </c>
      <c r="O38" t="s">
        <v>710</v>
      </c>
      <c r="P38" t="s">
        <v>22</v>
      </c>
      <c r="Q38" t="s">
        <v>27</v>
      </c>
      <c r="R38" t="s">
        <v>963</v>
      </c>
      <c r="S38" t="s">
        <v>23</v>
      </c>
    </row>
    <row r="39" spans="1:19">
      <c r="A39" s="7">
        <v>1066302</v>
      </c>
      <c r="B39" s="1" t="e">
        <f>VLOOKUP(Table1[[#This Row],[Provider '#]],Table3[NH Provider '#],1,FALSE)</f>
        <v>#N/A</v>
      </c>
      <c r="C39" s="20" t="str">
        <f>IFERROR(VLOOKUP($A39, 'Tracys Report 102016'!A:F,6,FALSE), "Not Found")</f>
        <v>No</v>
      </c>
      <c r="D39" s="25" t="s">
        <v>1386</v>
      </c>
      <c r="E39" t="s">
        <v>17</v>
      </c>
      <c r="F39" t="s">
        <v>18</v>
      </c>
      <c r="G39" s="25" t="s">
        <v>1387</v>
      </c>
      <c r="I39" s="25" t="s">
        <v>19</v>
      </c>
      <c r="J39" s="25" t="s">
        <v>782</v>
      </c>
      <c r="K39" s="25" t="s">
        <v>783</v>
      </c>
      <c r="M39" s="7">
        <v>7858573349</v>
      </c>
      <c r="N39" t="s">
        <v>441</v>
      </c>
      <c r="O39" t="s">
        <v>710</v>
      </c>
      <c r="P39" t="s">
        <v>22</v>
      </c>
      <c r="Q39" t="s">
        <v>22</v>
      </c>
      <c r="R39" t="s">
        <v>226</v>
      </c>
      <c r="S39" t="s">
        <v>23</v>
      </c>
    </row>
    <row r="40" spans="1:19" hidden="1">
      <c r="A40" s="1">
        <v>1056762</v>
      </c>
      <c r="B40" s="1" t="e">
        <f>VLOOKUP(Table1[[#This Row],[Provider '#]],Table3[NH Provider '#],1,FALSE)</f>
        <v>#N/A</v>
      </c>
      <c r="C40" s="20" t="s">
        <v>1764</v>
      </c>
      <c r="D40" t="s">
        <v>986</v>
      </c>
      <c r="E40" t="s">
        <v>17</v>
      </c>
      <c r="F40" t="s">
        <v>18</v>
      </c>
      <c r="G40" t="s">
        <v>835</v>
      </c>
      <c r="H40" t="s">
        <v>987</v>
      </c>
      <c r="I40" t="s">
        <v>19</v>
      </c>
      <c r="J40" t="s">
        <v>57</v>
      </c>
      <c r="K40" t="s">
        <v>58</v>
      </c>
      <c r="M40" t="s">
        <v>20</v>
      </c>
      <c r="O40" t="s">
        <v>501</v>
      </c>
      <c r="P40" t="s">
        <v>22</v>
      </c>
      <c r="Q40" t="s">
        <v>22</v>
      </c>
      <c r="R40" t="s">
        <v>704</v>
      </c>
      <c r="S40" t="s">
        <v>23</v>
      </c>
    </row>
    <row r="41" spans="1:19" hidden="1">
      <c r="A41" s="1">
        <v>1023528</v>
      </c>
      <c r="B41" s="1" t="e">
        <f>VLOOKUP(Table1[[#This Row],[Provider '#]],Table3[NH Provider '#],1,FALSE)</f>
        <v>#N/A</v>
      </c>
      <c r="C41" s="20" t="str">
        <f>IFERROR(VLOOKUP($A41, 'Tracys Report 102016'!A:F,6,FALSE), "Not Found")</f>
        <v>Yes</v>
      </c>
      <c r="D41" t="s">
        <v>834</v>
      </c>
      <c r="E41" t="s">
        <v>17</v>
      </c>
      <c r="F41" t="s">
        <v>18</v>
      </c>
      <c r="G41" t="s">
        <v>835</v>
      </c>
      <c r="H41" t="s">
        <v>836</v>
      </c>
      <c r="I41" t="s">
        <v>19</v>
      </c>
      <c r="J41" t="s">
        <v>57</v>
      </c>
      <c r="K41" t="s">
        <v>58</v>
      </c>
      <c r="M41" t="s">
        <v>20</v>
      </c>
      <c r="O41" t="s">
        <v>106</v>
      </c>
      <c r="P41" t="s">
        <v>22</v>
      </c>
      <c r="Q41" t="s">
        <v>22</v>
      </c>
      <c r="R41" t="s">
        <v>704</v>
      </c>
      <c r="S41" t="s">
        <v>23</v>
      </c>
    </row>
    <row r="42" spans="1:19" hidden="1">
      <c r="A42" s="1">
        <v>1056763</v>
      </c>
      <c r="B42" s="1" t="e">
        <f>VLOOKUP(Table1[[#This Row],[Provider '#]],Table3[NH Provider '#],1,FALSE)</f>
        <v>#N/A</v>
      </c>
      <c r="C42" s="20" t="str">
        <f>IFERROR(VLOOKUP($A42, 'Tracys Report 102016'!A:F,6,FALSE), "Not Found")</f>
        <v>Yes</v>
      </c>
      <c r="D42" t="s">
        <v>986</v>
      </c>
      <c r="E42" t="s">
        <v>17</v>
      </c>
      <c r="F42" t="s">
        <v>18</v>
      </c>
      <c r="G42" t="s">
        <v>835</v>
      </c>
      <c r="H42" t="s">
        <v>988</v>
      </c>
      <c r="I42" t="s">
        <v>19</v>
      </c>
      <c r="J42" t="s">
        <v>57</v>
      </c>
      <c r="K42" t="s">
        <v>58</v>
      </c>
      <c r="M42" t="s">
        <v>20</v>
      </c>
      <c r="O42" t="s">
        <v>595</v>
      </c>
      <c r="P42" t="s">
        <v>22</v>
      </c>
      <c r="Q42" t="s">
        <v>22</v>
      </c>
      <c r="R42" t="s">
        <v>226</v>
      </c>
      <c r="S42" t="s">
        <v>23</v>
      </c>
    </row>
    <row r="43" spans="1:19">
      <c r="A43" s="7">
        <v>1023524</v>
      </c>
      <c r="B43" s="1">
        <f>VLOOKUP(Table1[[#This Row],[Provider '#]],Table3[NH Provider '#],1,FALSE)</f>
        <v>1023524</v>
      </c>
      <c r="C43" s="20" t="str">
        <f>IFERROR(VLOOKUP($A43, 'Tracys Report 102016'!A:F,6,FALSE), "Not Found")</f>
        <v>Master ID</v>
      </c>
      <c r="D43" s="25" t="s">
        <v>827</v>
      </c>
      <c r="E43" t="s">
        <v>17</v>
      </c>
      <c r="F43" t="s">
        <v>18</v>
      </c>
      <c r="G43" s="25" t="s">
        <v>828</v>
      </c>
      <c r="I43" s="25" t="s">
        <v>19</v>
      </c>
      <c r="J43" s="25" t="s">
        <v>185</v>
      </c>
      <c r="K43" s="25" t="s">
        <v>186</v>
      </c>
      <c r="L43" t="s">
        <v>492</v>
      </c>
      <c r="M43" s="7">
        <v>6204314151</v>
      </c>
      <c r="N43" t="s">
        <v>54</v>
      </c>
      <c r="O43" t="s">
        <v>100</v>
      </c>
      <c r="P43" t="s">
        <v>22</v>
      </c>
      <c r="Q43" t="s">
        <v>22</v>
      </c>
      <c r="R43" t="s">
        <v>226</v>
      </c>
      <c r="S43" t="s">
        <v>23</v>
      </c>
    </row>
    <row r="44" spans="1:19">
      <c r="A44" s="7">
        <v>1245713</v>
      </c>
      <c r="B44" s="1" t="e">
        <f>VLOOKUP(Table1[[#This Row],[Provider '#]],Table3[NH Provider '#],1,FALSE)</f>
        <v>#N/A</v>
      </c>
      <c r="C44" s="20" t="str">
        <f>IFERROR(VLOOKUP($A44, 'Tracys Report 102016'!A:F,6,FALSE), "Not Found")</f>
        <v>No</v>
      </c>
      <c r="D44" s="25" t="s">
        <v>1613</v>
      </c>
      <c r="E44" t="s">
        <v>17</v>
      </c>
      <c r="F44" t="s">
        <v>18</v>
      </c>
      <c r="G44" s="25" t="s">
        <v>1054</v>
      </c>
      <c r="I44" s="25" t="s">
        <v>19</v>
      </c>
      <c r="J44" s="25" t="s">
        <v>185</v>
      </c>
      <c r="K44" s="25" t="s">
        <v>186</v>
      </c>
      <c r="L44" t="s">
        <v>1612</v>
      </c>
      <c r="M44" s="7">
        <v>6204314147</v>
      </c>
      <c r="N44" t="s">
        <v>441</v>
      </c>
      <c r="P44" t="s">
        <v>22</v>
      </c>
      <c r="Q44" t="s">
        <v>22</v>
      </c>
      <c r="R44" t="s">
        <v>226</v>
      </c>
    </row>
    <row r="45" spans="1:19">
      <c r="A45" s="7">
        <v>1066069</v>
      </c>
      <c r="B45" s="1" t="e">
        <f>VLOOKUP(Table1[[#This Row],[Provider '#]],Table3[NH Provider '#],1,FALSE)</f>
        <v>#N/A</v>
      </c>
      <c r="C45" s="20" t="str">
        <f>IFERROR(VLOOKUP($A45, 'Tracys Report 102016'!A:F,6,FALSE), "Not Found")</f>
        <v>No</v>
      </c>
      <c r="D45" s="25" t="s">
        <v>1021</v>
      </c>
      <c r="E45" t="s">
        <v>17</v>
      </c>
      <c r="F45" t="s">
        <v>18</v>
      </c>
      <c r="G45" s="26" t="s">
        <v>1852</v>
      </c>
      <c r="I45" s="25" t="s">
        <v>19</v>
      </c>
      <c r="J45" s="25" t="s">
        <v>120</v>
      </c>
      <c r="K45" s="25" t="s">
        <v>121</v>
      </c>
      <c r="M45" s="7">
        <v>7859226525</v>
      </c>
      <c r="N45" t="s">
        <v>54</v>
      </c>
      <c r="O45" t="s">
        <v>710</v>
      </c>
      <c r="P45" t="s">
        <v>22</v>
      </c>
      <c r="Q45" t="s">
        <v>27</v>
      </c>
      <c r="R45" t="s">
        <v>226</v>
      </c>
      <c r="S45" t="s">
        <v>23</v>
      </c>
    </row>
    <row r="46" spans="1:19">
      <c r="A46" s="7">
        <v>1066350</v>
      </c>
      <c r="B46" s="1">
        <f>VLOOKUP(Table1[[#This Row],[Provider '#]],Table3[NH Provider '#],1,FALSE)</f>
        <v>1066350</v>
      </c>
      <c r="C46" s="20" t="str">
        <f>IFERROR(VLOOKUP($A46, 'Tracys Report 102016'!A:F,6,FALSE), "Not Found")</f>
        <v>Master ID</v>
      </c>
      <c r="D46" s="25" t="s">
        <v>1465</v>
      </c>
      <c r="E46" t="s">
        <v>17</v>
      </c>
      <c r="F46" t="s">
        <v>18</v>
      </c>
      <c r="G46" s="25" t="s">
        <v>1466</v>
      </c>
      <c r="I46" s="25" t="s">
        <v>19</v>
      </c>
      <c r="J46" s="25" t="s">
        <v>659</v>
      </c>
      <c r="K46" s="25" t="s">
        <v>660</v>
      </c>
      <c r="M46" s="7">
        <v>3165403691</v>
      </c>
      <c r="N46" t="s">
        <v>54</v>
      </c>
      <c r="O46" t="s">
        <v>710</v>
      </c>
      <c r="P46" t="s">
        <v>22</v>
      </c>
      <c r="Q46" t="s">
        <v>22</v>
      </c>
      <c r="R46" t="s">
        <v>226</v>
      </c>
      <c r="S46" t="s">
        <v>23</v>
      </c>
    </row>
    <row r="47" spans="1:19" hidden="1">
      <c r="A47" s="1">
        <v>1066420</v>
      </c>
      <c r="B47" s="1" t="e">
        <f>VLOOKUP(Table1[[#This Row],[Provider '#]],Table3[NH Provider '#],1,FALSE)</f>
        <v>#N/A</v>
      </c>
      <c r="C47" s="20" t="s">
        <v>1764</v>
      </c>
      <c r="D47" t="s">
        <v>1572</v>
      </c>
      <c r="E47" t="s">
        <v>17</v>
      </c>
      <c r="F47" t="s">
        <v>18</v>
      </c>
      <c r="G47" t="s">
        <v>984</v>
      </c>
      <c r="I47" t="s">
        <v>19</v>
      </c>
      <c r="J47" t="s">
        <v>609</v>
      </c>
      <c r="K47" t="s">
        <v>610</v>
      </c>
      <c r="M47" s="1">
        <v>6207952748</v>
      </c>
      <c r="N47" t="s">
        <v>441</v>
      </c>
      <c r="O47" t="s">
        <v>710</v>
      </c>
      <c r="P47" t="s">
        <v>22</v>
      </c>
      <c r="Q47" t="s">
        <v>22</v>
      </c>
      <c r="R47" t="s">
        <v>226</v>
      </c>
      <c r="S47" t="s">
        <v>23</v>
      </c>
    </row>
    <row r="48" spans="1:19">
      <c r="A48" s="7">
        <v>1066162</v>
      </c>
      <c r="B48" s="1">
        <f>VLOOKUP(Table1[[#This Row],[Provider '#]],Table3[NH Provider '#],1,FALSE)</f>
        <v>1066162</v>
      </c>
      <c r="C48" s="20" t="str">
        <f>IFERROR(VLOOKUP($A48, 'Tracys Report 102016'!A:F,6,FALSE), "Not Found")</f>
        <v>Master ID</v>
      </c>
      <c r="D48" s="25" t="s">
        <v>1169</v>
      </c>
      <c r="E48" t="s">
        <v>17</v>
      </c>
      <c r="F48" t="s">
        <v>18</v>
      </c>
      <c r="G48" s="25" t="s">
        <v>1170</v>
      </c>
      <c r="I48" s="25" t="s">
        <v>19</v>
      </c>
      <c r="J48" s="25" t="s">
        <v>122</v>
      </c>
      <c r="K48" s="25" t="s">
        <v>123</v>
      </c>
      <c r="M48" s="7">
        <v>6203362102</v>
      </c>
      <c r="N48" t="s">
        <v>54</v>
      </c>
      <c r="O48" t="s">
        <v>710</v>
      </c>
      <c r="P48" t="s">
        <v>22</v>
      </c>
      <c r="Q48" t="s">
        <v>22</v>
      </c>
      <c r="R48" t="s">
        <v>226</v>
      </c>
      <c r="S48" t="s">
        <v>23</v>
      </c>
    </row>
    <row r="49" spans="1:19">
      <c r="A49" s="7">
        <v>1066314</v>
      </c>
      <c r="B49" s="1" t="e">
        <f>VLOOKUP(Table1[[#This Row],[Provider '#]],Table3[NH Provider '#],1,FALSE)</f>
        <v>#N/A</v>
      </c>
      <c r="C49" s="20" t="str">
        <f>IFERROR(VLOOKUP($A49, 'Tracys Report 102016'!A:F,6,FALSE), "Not Found")</f>
        <v>No</v>
      </c>
      <c r="D49" s="25" t="s">
        <v>1406</v>
      </c>
      <c r="E49" t="s">
        <v>17</v>
      </c>
      <c r="F49" t="s">
        <v>18</v>
      </c>
      <c r="G49" s="25" t="s">
        <v>1407</v>
      </c>
      <c r="I49" s="25" t="s">
        <v>19</v>
      </c>
      <c r="J49" s="25" t="s">
        <v>198</v>
      </c>
      <c r="K49" s="25" t="s">
        <v>199</v>
      </c>
      <c r="M49" s="7">
        <v>6202367248</v>
      </c>
      <c r="N49" t="s">
        <v>54</v>
      </c>
      <c r="O49" t="s">
        <v>710</v>
      </c>
      <c r="P49" t="s">
        <v>22</v>
      </c>
      <c r="Q49" t="s">
        <v>22</v>
      </c>
      <c r="R49" t="s">
        <v>226</v>
      </c>
      <c r="S49" t="s">
        <v>23</v>
      </c>
    </row>
    <row r="50" spans="1:19" hidden="1">
      <c r="A50" s="1">
        <v>1044743</v>
      </c>
      <c r="B50" s="1" t="e">
        <f>VLOOKUP(Table1[[#This Row],[Provider '#]],Table3[NH Provider '#],1,FALSE)</f>
        <v>#N/A</v>
      </c>
      <c r="C50" s="20" t="str">
        <f>IFERROR(VLOOKUP($A50, 'Tracys Report 102016'!A:F,6,FALSE), "Not Found")</f>
        <v>Yes</v>
      </c>
      <c r="D50" t="s">
        <v>957</v>
      </c>
      <c r="E50" t="s">
        <v>17</v>
      </c>
      <c r="F50" t="s">
        <v>18</v>
      </c>
      <c r="G50" t="s">
        <v>958</v>
      </c>
      <c r="I50" t="s">
        <v>19</v>
      </c>
      <c r="J50" t="s">
        <v>37</v>
      </c>
      <c r="K50" t="s">
        <v>65</v>
      </c>
      <c r="L50" t="s">
        <v>487</v>
      </c>
      <c r="M50" s="1">
        <v>7852330588</v>
      </c>
      <c r="N50" t="s">
        <v>54</v>
      </c>
      <c r="O50" t="s">
        <v>59</v>
      </c>
      <c r="P50" t="s">
        <v>27</v>
      </c>
      <c r="Q50" t="s">
        <v>22</v>
      </c>
      <c r="R50" t="s">
        <v>255</v>
      </c>
      <c r="S50" t="s">
        <v>23</v>
      </c>
    </row>
    <row r="51" spans="1:19">
      <c r="A51" s="7">
        <v>1261663</v>
      </c>
      <c r="B51" s="1" t="e">
        <f>VLOOKUP(Table1[[#This Row],[Provider '#]],Table3[NH Provider '#],1,FALSE)</f>
        <v>#N/A</v>
      </c>
      <c r="C51" s="20" t="str">
        <f>IFERROR(VLOOKUP($A51, 'Tracys Report 102016'!A:F,6,FALSE), "Not Found")</f>
        <v>No</v>
      </c>
      <c r="D51" s="25" t="s">
        <v>1746</v>
      </c>
      <c r="E51" t="s">
        <v>17</v>
      </c>
      <c r="F51" t="s">
        <v>18</v>
      </c>
      <c r="G51" s="25" t="s">
        <v>1711</v>
      </c>
      <c r="I51" s="25" t="s">
        <v>19</v>
      </c>
      <c r="J51" s="25" t="s">
        <v>465</v>
      </c>
      <c r="K51" s="25" t="s">
        <v>466</v>
      </c>
      <c r="M51" s="7">
        <v>6208553498</v>
      </c>
      <c r="N51" t="s">
        <v>54</v>
      </c>
      <c r="P51" t="s">
        <v>22</v>
      </c>
      <c r="Q51" t="s">
        <v>27</v>
      </c>
      <c r="R51" t="s">
        <v>226</v>
      </c>
    </row>
    <row r="52" spans="1:19">
      <c r="A52" s="7">
        <v>1261419</v>
      </c>
      <c r="B52" s="1" t="e">
        <f>VLOOKUP(Table1[[#This Row],[Provider '#]],Table3[NH Provider '#],1,FALSE)</f>
        <v>#N/A</v>
      </c>
      <c r="C52" s="20" t="str">
        <f>IFERROR(VLOOKUP($A52, 'Tracys Report 102016'!A:F,6,FALSE), "Not Found")</f>
        <v>Not Found</v>
      </c>
      <c r="D52" s="25" t="s">
        <v>1744</v>
      </c>
      <c r="E52" t="s">
        <v>17</v>
      </c>
      <c r="F52" t="s">
        <v>18</v>
      </c>
      <c r="G52" s="25" t="s">
        <v>1745</v>
      </c>
      <c r="I52" s="25" t="s">
        <v>19</v>
      </c>
      <c r="J52" s="25" t="s">
        <v>378</v>
      </c>
      <c r="K52" s="25" t="s">
        <v>379</v>
      </c>
      <c r="L52" t="s">
        <v>741</v>
      </c>
      <c r="M52" s="7">
        <v>7856322031</v>
      </c>
      <c r="N52" t="s">
        <v>441</v>
      </c>
      <c r="P52" t="s">
        <v>22</v>
      </c>
      <c r="Q52" t="s">
        <v>27</v>
      </c>
      <c r="R52" t="s">
        <v>1027</v>
      </c>
    </row>
    <row r="53" spans="1:19">
      <c r="A53" s="7">
        <v>1066385</v>
      </c>
      <c r="B53" s="1">
        <f>VLOOKUP(Table1[[#This Row],[Provider '#]],Table3[NH Provider '#],1,FALSE)</f>
        <v>1066385</v>
      </c>
      <c r="C53" s="20" t="str">
        <f>IFERROR(VLOOKUP($A53, 'Tracys Report 102016'!A:F,6,FALSE), "Not Found")</f>
        <v>Master ID</v>
      </c>
      <c r="D53" s="25" t="s">
        <v>1525</v>
      </c>
      <c r="E53" t="s">
        <v>17</v>
      </c>
      <c r="F53" t="s">
        <v>18</v>
      </c>
      <c r="G53" s="25" t="s">
        <v>1526</v>
      </c>
      <c r="I53" s="25" t="s">
        <v>19</v>
      </c>
      <c r="J53" s="25" t="s">
        <v>378</v>
      </c>
      <c r="K53" s="25" t="s">
        <v>379</v>
      </c>
      <c r="M53" s="7">
        <v>7856322855</v>
      </c>
      <c r="N53" t="s">
        <v>441</v>
      </c>
      <c r="O53" t="s">
        <v>710</v>
      </c>
      <c r="P53" t="s">
        <v>27</v>
      </c>
      <c r="Q53" t="s">
        <v>22</v>
      </c>
      <c r="R53" t="s">
        <v>226</v>
      </c>
      <c r="S53" t="s">
        <v>23</v>
      </c>
    </row>
    <row r="54" spans="1:19">
      <c r="A54" s="7">
        <v>1066405</v>
      </c>
      <c r="B54" s="1" t="e">
        <f>VLOOKUP(Table1[[#This Row],[Provider '#]],Table3[NH Provider '#],1,FALSE)</f>
        <v>#N/A</v>
      </c>
      <c r="C54" s="20" t="str">
        <f>IFERROR(VLOOKUP($A54, 'Tracys Report 102016'!A:F,6,FALSE), "Not Found")</f>
        <v>No</v>
      </c>
      <c r="D54" s="25" t="s">
        <v>1551</v>
      </c>
      <c r="E54" t="s">
        <v>17</v>
      </c>
      <c r="F54" t="s">
        <v>18</v>
      </c>
      <c r="G54" s="25" t="s">
        <v>1552</v>
      </c>
      <c r="I54" s="25" t="s">
        <v>19</v>
      </c>
      <c r="J54" s="25" t="s">
        <v>378</v>
      </c>
      <c r="K54" s="25" t="s">
        <v>379</v>
      </c>
      <c r="M54" s="7">
        <v>7856325646</v>
      </c>
      <c r="N54" t="s">
        <v>54</v>
      </c>
      <c r="O54" t="s">
        <v>710</v>
      </c>
      <c r="P54" t="s">
        <v>22</v>
      </c>
      <c r="Q54" t="s">
        <v>27</v>
      </c>
      <c r="R54" t="s">
        <v>226</v>
      </c>
      <c r="S54" t="s">
        <v>23</v>
      </c>
    </row>
    <row r="55" spans="1:19" hidden="1">
      <c r="A55" s="1">
        <v>1037717</v>
      </c>
      <c r="B55" s="1" t="e">
        <f>VLOOKUP(Table1[[#This Row],[Provider '#]],Table3[NH Provider '#],1,FALSE)</f>
        <v>#N/A</v>
      </c>
      <c r="C55" s="20" t="str">
        <f>IFERROR(VLOOKUP($A55, 'Tracys Report 102016'!A:F,6,FALSE), "Not Found")</f>
        <v>Yes</v>
      </c>
      <c r="D55" t="s">
        <v>919</v>
      </c>
      <c r="E55" t="s">
        <v>17</v>
      </c>
      <c r="F55" t="s">
        <v>18</v>
      </c>
      <c r="G55" t="s">
        <v>920</v>
      </c>
      <c r="I55" t="s">
        <v>19</v>
      </c>
      <c r="J55" t="s">
        <v>334</v>
      </c>
      <c r="K55" t="s">
        <v>335</v>
      </c>
      <c r="M55" t="s">
        <v>20</v>
      </c>
      <c r="O55" t="s">
        <v>189</v>
      </c>
      <c r="P55" t="s">
        <v>22</v>
      </c>
      <c r="Q55" t="s">
        <v>22</v>
      </c>
      <c r="R55" t="s">
        <v>226</v>
      </c>
      <c r="S55" t="s">
        <v>23</v>
      </c>
    </row>
    <row r="56" spans="1:19">
      <c r="A56" s="7">
        <v>1066188</v>
      </c>
      <c r="B56" s="1">
        <f>VLOOKUP(Table1[[#This Row],[Provider '#]],Table3[NH Provider '#],1,FALSE)</f>
        <v>1066188</v>
      </c>
      <c r="C56" s="20" t="str">
        <f>IFERROR(VLOOKUP($A56, 'Tracys Report 102016'!A:F,6,FALSE), "Not Found")</f>
        <v>Master ID</v>
      </c>
      <c r="D56" s="25" t="s">
        <v>1212</v>
      </c>
      <c r="E56" t="s">
        <v>17</v>
      </c>
      <c r="F56" t="s">
        <v>18</v>
      </c>
      <c r="G56" s="25" t="s">
        <v>1213</v>
      </c>
      <c r="I56" s="25" t="s">
        <v>19</v>
      </c>
      <c r="J56" s="25" t="s">
        <v>532</v>
      </c>
      <c r="K56" s="25" t="s">
        <v>533</v>
      </c>
      <c r="M56" s="7">
        <v>6205842271</v>
      </c>
      <c r="N56" t="s">
        <v>54</v>
      </c>
      <c r="O56" t="s">
        <v>710</v>
      </c>
      <c r="P56" t="s">
        <v>22</v>
      </c>
      <c r="Q56" t="s">
        <v>22</v>
      </c>
      <c r="R56" t="s">
        <v>226</v>
      </c>
      <c r="S56" t="s">
        <v>23</v>
      </c>
    </row>
    <row r="57" spans="1:19" hidden="1">
      <c r="A57" s="1">
        <v>1253358</v>
      </c>
      <c r="B57" s="1" t="e">
        <f>VLOOKUP(Table1[[#This Row],[Provider '#]],Table3[NH Provider '#],1,FALSE)</f>
        <v>#N/A</v>
      </c>
      <c r="C57" s="20" t="str">
        <f>IFERROR(VLOOKUP($A57, 'Tracys Report 102016'!A:F,6,FALSE), "Not Found")</f>
        <v>Yes</v>
      </c>
      <c r="D57" t="s">
        <v>1668</v>
      </c>
      <c r="E57" t="s">
        <v>17</v>
      </c>
      <c r="F57" t="s">
        <v>18</v>
      </c>
      <c r="G57" t="s">
        <v>1267</v>
      </c>
      <c r="I57" t="s">
        <v>19</v>
      </c>
      <c r="J57" t="s">
        <v>537</v>
      </c>
      <c r="K57" t="s">
        <v>538</v>
      </c>
      <c r="L57" t="s">
        <v>1669</v>
      </c>
      <c r="M57" s="1">
        <v>7854462818</v>
      </c>
      <c r="N57" t="s">
        <v>54</v>
      </c>
      <c r="P57" t="s">
        <v>22</v>
      </c>
      <c r="Q57" t="s">
        <v>22</v>
      </c>
      <c r="R57" t="s">
        <v>226</v>
      </c>
    </row>
    <row r="58" spans="1:19">
      <c r="A58" s="7">
        <v>1066227</v>
      </c>
      <c r="B58" s="1" t="e">
        <f>VLOOKUP(Table1[[#This Row],[Provider '#]],Table3[NH Provider '#],1,FALSE)</f>
        <v>#N/A</v>
      </c>
      <c r="C58" s="20" t="str">
        <f>IFERROR(VLOOKUP($A58, 'Tracys Report 102016'!A:F,6,FALSE), "Not Found")</f>
        <v>No</v>
      </c>
      <c r="D58" s="25" t="s">
        <v>1266</v>
      </c>
      <c r="E58" t="s">
        <v>17</v>
      </c>
      <c r="F58" t="s">
        <v>18</v>
      </c>
      <c r="G58" s="25" t="s">
        <v>1267</v>
      </c>
      <c r="I58" s="25" t="s">
        <v>19</v>
      </c>
      <c r="J58" s="25" t="s">
        <v>537</v>
      </c>
      <c r="K58" s="25" t="s">
        <v>538</v>
      </c>
      <c r="M58" s="7">
        <v>7854462288</v>
      </c>
      <c r="N58" t="s">
        <v>441</v>
      </c>
      <c r="O58" t="s">
        <v>710</v>
      </c>
      <c r="P58" t="s">
        <v>22</v>
      </c>
      <c r="Q58" t="s">
        <v>27</v>
      </c>
      <c r="R58" t="s">
        <v>226</v>
      </c>
      <c r="S58" t="s">
        <v>23</v>
      </c>
    </row>
    <row r="59" spans="1:19">
      <c r="A59" s="7">
        <v>1066256</v>
      </c>
      <c r="B59" s="1" t="e">
        <f>VLOOKUP(Table1[[#This Row],[Provider '#]],Table3[NH Provider '#],1,FALSE)</f>
        <v>#N/A</v>
      </c>
      <c r="C59" s="20" t="str">
        <f>IFERROR(VLOOKUP($A59, 'Tracys Report 102016'!A:F,6,FALSE), "Not Found")</f>
        <v>No</v>
      </c>
      <c r="D59" s="25" t="s">
        <v>1311</v>
      </c>
      <c r="E59" t="s">
        <v>17</v>
      </c>
      <c r="F59" t="s">
        <v>18</v>
      </c>
      <c r="G59" s="25" t="s">
        <v>1312</v>
      </c>
      <c r="I59" s="25" t="s">
        <v>19</v>
      </c>
      <c r="J59" s="25" t="s">
        <v>179</v>
      </c>
      <c r="K59" s="25" t="s">
        <v>180</v>
      </c>
      <c r="M59" s="7">
        <v>6202521100</v>
      </c>
      <c r="N59" t="s">
        <v>54</v>
      </c>
      <c r="O59" t="s">
        <v>710</v>
      </c>
      <c r="P59" t="s">
        <v>22</v>
      </c>
      <c r="Q59" t="s">
        <v>27</v>
      </c>
      <c r="R59" t="s">
        <v>226</v>
      </c>
      <c r="S59" t="s">
        <v>23</v>
      </c>
    </row>
    <row r="60" spans="1:19">
      <c r="A60" s="7">
        <v>1258857</v>
      </c>
      <c r="B60" s="22" t="e">
        <f>VLOOKUP(Table1[[#This Row],[Provider '#]],Table3[NH Provider '#],1,FALSE)</f>
        <v>#N/A</v>
      </c>
      <c r="C60" s="23" t="s">
        <v>1763</v>
      </c>
      <c r="D60" s="28" t="s">
        <v>1615</v>
      </c>
      <c r="E60" s="24" t="s">
        <v>17</v>
      </c>
      <c r="F60" s="24" t="s">
        <v>18</v>
      </c>
      <c r="G60" s="29" t="s">
        <v>1868</v>
      </c>
      <c r="H60" s="24"/>
      <c r="I60" s="28" t="s">
        <v>19</v>
      </c>
      <c r="J60" s="28" t="s">
        <v>179</v>
      </c>
      <c r="K60" s="28" t="s">
        <v>180</v>
      </c>
      <c r="L60" s="24" t="s">
        <v>813</v>
      </c>
      <c r="M60" s="7">
        <v>6202516042</v>
      </c>
      <c r="N60" t="s">
        <v>54</v>
      </c>
      <c r="P60" t="s">
        <v>27</v>
      </c>
      <c r="Q60" t="s">
        <v>22</v>
      </c>
      <c r="R60" t="s">
        <v>226</v>
      </c>
    </row>
    <row r="61" spans="1:19">
      <c r="A61" s="7">
        <v>1066102</v>
      </c>
      <c r="B61" s="1">
        <f>VLOOKUP(Table1[[#This Row],[Provider '#]],Table3[NH Provider '#],1,FALSE)</f>
        <v>1066102</v>
      </c>
      <c r="C61" s="20" t="str">
        <f>IFERROR(VLOOKUP($A61, 'Tracys Report 102016'!A:F,6,FALSE), "Not Found")</f>
        <v>Master ID</v>
      </c>
      <c r="D61" s="25" t="s">
        <v>1070</v>
      </c>
      <c r="E61" t="s">
        <v>17</v>
      </c>
      <c r="F61" t="s">
        <v>18</v>
      </c>
      <c r="G61" s="25" t="s">
        <v>1071</v>
      </c>
      <c r="I61" s="25" t="s">
        <v>19</v>
      </c>
      <c r="J61" s="25" t="s">
        <v>179</v>
      </c>
      <c r="K61" s="25" t="s">
        <v>180</v>
      </c>
      <c r="L61" t="s">
        <v>819</v>
      </c>
      <c r="M61" s="7">
        <v>6202512410</v>
      </c>
      <c r="N61" t="s">
        <v>441</v>
      </c>
      <c r="O61" t="s">
        <v>710</v>
      </c>
      <c r="P61" t="s">
        <v>22</v>
      </c>
      <c r="Q61" t="s">
        <v>22</v>
      </c>
      <c r="R61" t="s">
        <v>226</v>
      </c>
      <c r="S61" t="s">
        <v>23</v>
      </c>
    </row>
    <row r="62" spans="1:19">
      <c r="A62" s="7">
        <v>1066103</v>
      </c>
      <c r="B62" s="1" t="e">
        <f>VLOOKUP(Table1[[#This Row],[Provider '#]],Table3[NH Provider '#],1,FALSE)</f>
        <v>#N/A</v>
      </c>
      <c r="C62" s="20" t="str">
        <f>IFERROR(VLOOKUP($A62, 'Tracys Report 102016'!A:F,6,FALSE), "Not Found")</f>
        <v>No</v>
      </c>
      <c r="D62" s="25" t="s">
        <v>1072</v>
      </c>
      <c r="E62" t="s">
        <v>17</v>
      </c>
      <c r="F62" t="s">
        <v>18</v>
      </c>
      <c r="G62" s="25" t="s">
        <v>1073</v>
      </c>
      <c r="I62" s="25" t="s">
        <v>19</v>
      </c>
      <c r="J62" s="25" t="s">
        <v>66</v>
      </c>
      <c r="K62" s="25" t="s">
        <v>67</v>
      </c>
      <c r="M62" s="7">
        <v>7824602136</v>
      </c>
      <c r="N62" t="s">
        <v>441</v>
      </c>
      <c r="O62" t="s">
        <v>710</v>
      </c>
      <c r="P62" t="s">
        <v>22</v>
      </c>
      <c r="Q62" t="s">
        <v>27</v>
      </c>
      <c r="R62" t="s">
        <v>226</v>
      </c>
      <c r="S62" t="s">
        <v>23</v>
      </c>
    </row>
    <row r="63" spans="1:19">
      <c r="A63" s="7">
        <v>1044479</v>
      </c>
      <c r="B63" s="1">
        <f>VLOOKUP(Table1[[#This Row],[Provider '#]],Table3[NH Provider '#],1,FALSE)</f>
        <v>1044479</v>
      </c>
      <c r="C63" s="20" t="str">
        <f>IFERROR(VLOOKUP($A63, 'Tracys Report 102016'!A:F,6,FALSE), "Not Found")</f>
        <v>Master ID</v>
      </c>
      <c r="D63" s="25" t="s">
        <v>954</v>
      </c>
      <c r="E63" t="s">
        <v>17</v>
      </c>
      <c r="F63" t="s">
        <v>18</v>
      </c>
      <c r="G63" s="25" t="s">
        <v>955</v>
      </c>
      <c r="I63" s="25" t="s">
        <v>19</v>
      </c>
      <c r="J63" s="25" t="s">
        <v>66</v>
      </c>
      <c r="K63" s="25" t="s">
        <v>67</v>
      </c>
      <c r="M63" s="25" t="s">
        <v>20</v>
      </c>
      <c r="O63" t="s">
        <v>26</v>
      </c>
      <c r="P63" t="s">
        <v>22</v>
      </c>
      <c r="Q63" t="s">
        <v>22</v>
      </c>
      <c r="R63" t="s">
        <v>226</v>
      </c>
      <c r="S63" t="s">
        <v>23</v>
      </c>
    </row>
    <row r="64" spans="1:19">
      <c r="A64" s="7">
        <v>1044094</v>
      </c>
      <c r="B64" s="1">
        <f>VLOOKUP(Table1[[#This Row],[Provider '#]],Table3[NH Provider '#],1,FALSE)</f>
        <v>1044094</v>
      </c>
      <c r="C64" s="20" t="str">
        <f>IFERROR(VLOOKUP($A64, 'Tracys Report 102016'!A:F,6,FALSE), "Not Found")</f>
        <v>Master ID</v>
      </c>
      <c r="D64" s="25" t="s">
        <v>951</v>
      </c>
      <c r="E64" t="s">
        <v>17</v>
      </c>
      <c r="F64" t="s">
        <v>18</v>
      </c>
      <c r="G64" s="26" t="s">
        <v>1487</v>
      </c>
      <c r="H64" s="3" t="s">
        <v>637</v>
      </c>
      <c r="I64" s="25" t="s">
        <v>19</v>
      </c>
      <c r="J64" s="25" t="s">
        <v>621</v>
      </c>
      <c r="K64" s="25" t="s">
        <v>622</v>
      </c>
      <c r="M64" s="7">
        <v>6205822123</v>
      </c>
      <c r="N64" t="s">
        <v>442</v>
      </c>
      <c r="O64" t="s">
        <v>26</v>
      </c>
      <c r="P64" t="s">
        <v>27</v>
      </c>
      <c r="Q64" t="s">
        <v>22</v>
      </c>
      <c r="R64" t="s">
        <v>226</v>
      </c>
      <c r="S64" t="s">
        <v>23</v>
      </c>
    </row>
    <row r="65" spans="1:19" hidden="1">
      <c r="A65" s="1">
        <v>1255285</v>
      </c>
      <c r="B65" s="1" t="e">
        <f>VLOOKUP(Table1[[#This Row],[Provider '#]],Table3[NH Provider '#],1,FALSE)</f>
        <v>#N/A</v>
      </c>
      <c r="C65" s="20" t="str">
        <f>IFERROR(VLOOKUP($A65, 'Tracys Report 102016'!A:F,6,FALSE), "Not Found")</f>
        <v>Yes</v>
      </c>
      <c r="D65" t="s">
        <v>1680</v>
      </c>
      <c r="E65" t="s">
        <v>17</v>
      </c>
      <c r="F65" t="s">
        <v>18</v>
      </c>
      <c r="G65" t="s">
        <v>1681</v>
      </c>
      <c r="I65" t="s">
        <v>19</v>
      </c>
      <c r="J65" t="s">
        <v>317</v>
      </c>
      <c r="K65" t="s">
        <v>318</v>
      </c>
      <c r="L65" t="s">
        <v>763</v>
      </c>
      <c r="M65" s="1">
        <v>9138372916</v>
      </c>
      <c r="N65" t="s">
        <v>54</v>
      </c>
      <c r="P65" t="s">
        <v>22</v>
      </c>
      <c r="Q65" t="s">
        <v>22</v>
      </c>
      <c r="R65" t="s">
        <v>226</v>
      </c>
    </row>
    <row r="66" spans="1:19">
      <c r="A66" s="7">
        <v>1066322</v>
      </c>
      <c r="B66" s="1">
        <f>VLOOKUP(Table1[[#This Row],[Provider '#]],Table3[NH Provider '#],1,FALSE)</f>
        <v>1066322</v>
      </c>
      <c r="C66" s="20" t="str">
        <f>IFERROR(VLOOKUP($A66, 'Tracys Report 102016'!A:F,6,FALSE), "Not Found")</f>
        <v>Master ID</v>
      </c>
      <c r="D66" s="25" t="s">
        <v>1421</v>
      </c>
      <c r="E66" t="s">
        <v>17</v>
      </c>
      <c r="F66" t="s">
        <v>18</v>
      </c>
      <c r="G66" s="25" t="s">
        <v>1422</v>
      </c>
      <c r="I66" s="25" t="s">
        <v>19</v>
      </c>
      <c r="J66" s="25" t="s">
        <v>338</v>
      </c>
      <c r="K66" s="25" t="s">
        <v>339</v>
      </c>
      <c r="L66" t="s">
        <v>410</v>
      </c>
      <c r="M66" s="7">
        <v>6204292134</v>
      </c>
      <c r="N66" t="s">
        <v>54</v>
      </c>
      <c r="O66" t="s">
        <v>710</v>
      </c>
      <c r="P66" t="s">
        <v>27</v>
      </c>
      <c r="Q66" t="s">
        <v>22</v>
      </c>
      <c r="R66" t="s">
        <v>226</v>
      </c>
      <c r="S66" t="s">
        <v>23</v>
      </c>
    </row>
    <row r="67" spans="1:19">
      <c r="A67" s="7">
        <v>1066233</v>
      </c>
      <c r="B67" s="1" t="e">
        <f>VLOOKUP(Table1[[#This Row],[Provider '#]],Table3[NH Provider '#],1,FALSE)</f>
        <v>#N/A</v>
      </c>
      <c r="C67" s="20" t="str">
        <f>IFERROR(VLOOKUP($A67, 'Tracys Report 102016'!A:F,6,FALSE), "Not Found")</f>
        <v>No</v>
      </c>
      <c r="D67" s="25" t="s">
        <v>1274</v>
      </c>
      <c r="E67" t="s">
        <v>17</v>
      </c>
      <c r="F67" t="s">
        <v>18</v>
      </c>
      <c r="G67" s="25" t="s">
        <v>924</v>
      </c>
      <c r="I67" s="25" t="s">
        <v>19</v>
      </c>
      <c r="J67" s="25" t="s">
        <v>342</v>
      </c>
      <c r="K67" s="25" t="s">
        <v>343</v>
      </c>
      <c r="M67" s="7">
        <v>7852431347</v>
      </c>
      <c r="N67" t="s">
        <v>54</v>
      </c>
      <c r="O67" t="s">
        <v>710</v>
      </c>
      <c r="P67" t="s">
        <v>22</v>
      </c>
      <c r="Q67" t="s">
        <v>27</v>
      </c>
      <c r="R67" t="s">
        <v>226</v>
      </c>
      <c r="S67" t="s">
        <v>23</v>
      </c>
    </row>
    <row r="68" spans="1:19" hidden="1">
      <c r="A68" s="1">
        <v>1014436</v>
      </c>
      <c r="B68" s="1" t="e">
        <f>VLOOKUP(Table1[[#This Row],[Provider '#]],Table3[NH Provider '#],1,FALSE)</f>
        <v>#N/A</v>
      </c>
      <c r="C68" s="20" t="str">
        <f>IFERROR(VLOOKUP($A68, 'Tracys Report 102016'!A:F,6,FALSE), "Not Found")</f>
        <v>Yes</v>
      </c>
      <c r="D68" t="s">
        <v>758</v>
      </c>
      <c r="E68" t="s">
        <v>17</v>
      </c>
      <c r="F68" t="s">
        <v>18</v>
      </c>
      <c r="G68" t="s">
        <v>363</v>
      </c>
      <c r="I68" t="s">
        <v>19</v>
      </c>
      <c r="J68" t="s">
        <v>364</v>
      </c>
      <c r="K68" t="s">
        <v>365</v>
      </c>
      <c r="L68" t="s">
        <v>366</v>
      </c>
      <c r="M68" t="s">
        <v>20</v>
      </c>
      <c r="O68" t="s">
        <v>21</v>
      </c>
      <c r="P68" t="s">
        <v>22</v>
      </c>
      <c r="Q68" t="s">
        <v>22</v>
      </c>
      <c r="R68" t="s">
        <v>226</v>
      </c>
      <c r="S68" t="s">
        <v>23</v>
      </c>
    </row>
    <row r="69" spans="1:19">
      <c r="A69" s="7">
        <v>1255719</v>
      </c>
      <c r="B69" s="1" t="e">
        <f>VLOOKUP(Table1[[#This Row],[Provider '#]],Table3[NH Provider '#],1,FALSE)</f>
        <v>#N/A</v>
      </c>
      <c r="C69" s="20" t="str">
        <f>IFERROR(VLOOKUP($A69, 'Tracys Report 102016'!A:F,6,FALSE), "Not Found")</f>
        <v>No</v>
      </c>
      <c r="D69" s="25" t="s">
        <v>1697</v>
      </c>
      <c r="E69" t="s">
        <v>17</v>
      </c>
      <c r="F69" t="s">
        <v>18</v>
      </c>
      <c r="G69" s="25" t="s">
        <v>1698</v>
      </c>
      <c r="I69" s="25" t="s">
        <v>19</v>
      </c>
      <c r="J69" s="25" t="s">
        <v>342</v>
      </c>
      <c r="K69" s="25" t="s">
        <v>343</v>
      </c>
      <c r="L69" t="s">
        <v>552</v>
      </c>
      <c r="M69" s="7">
        <v>7852434671</v>
      </c>
      <c r="N69" t="s">
        <v>54</v>
      </c>
      <c r="P69" t="s">
        <v>22</v>
      </c>
      <c r="Q69" t="s">
        <v>22</v>
      </c>
      <c r="R69" t="s">
        <v>704</v>
      </c>
    </row>
    <row r="70" spans="1:19" hidden="1">
      <c r="A70" s="1">
        <v>1261092</v>
      </c>
      <c r="B70" s="1" t="e">
        <f>VLOOKUP(Table1[[#This Row],[Provider '#]],Table3[NH Provider '#],1,FALSE)</f>
        <v>#N/A</v>
      </c>
      <c r="C70" s="20" t="s">
        <v>1764</v>
      </c>
      <c r="D70" t="s">
        <v>1739</v>
      </c>
      <c r="E70" t="s">
        <v>17</v>
      </c>
      <c r="F70" t="s">
        <v>18</v>
      </c>
      <c r="G70" t="s">
        <v>1319</v>
      </c>
      <c r="I70" t="s">
        <v>19</v>
      </c>
      <c r="J70" t="s">
        <v>364</v>
      </c>
      <c r="K70" t="s">
        <v>365</v>
      </c>
      <c r="L70" t="s">
        <v>366</v>
      </c>
      <c r="M70" s="1">
        <v>7854543321</v>
      </c>
      <c r="N70" t="s">
        <v>54</v>
      </c>
      <c r="P70" t="s">
        <v>22</v>
      </c>
      <c r="Q70" t="s">
        <v>22</v>
      </c>
      <c r="R70" t="s">
        <v>226</v>
      </c>
    </row>
    <row r="71" spans="1:19">
      <c r="A71" s="7">
        <v>1066313</v>
      </c>
      <c r="B71" s="1" t="e">
        <f>VLOOKUP(Table1[[#This Row],[Provider '#]],Table3[NH Provider '#],1,FALSE)</f>
        <v>#N/A</v>
      </c>
      <c r="C71" s="20" t="str">
        <f>IFERROR(VLOOKUP($A71, 'Tracys Report 102016'!A:F,6,FALSE), "Not Found")</f>
        <v>No</v>
      </c>
      <c r="D71" s="25" t="s">
        <v>1405</v>
      </c>
      <c r="E71" t="s">
        <v>17</v>
      </c>
      <c r="F71" t="s">
        <v>18</v>
      </c>
      <c r="G71" s="25" t="s">
        <v>709</v>
      </c>
      <c r="I71" s="25" t="s">
        <v>19</v>
      </c>
      <c r="J71" s="25" t="s">
        <v>342</v>
      </c>
      <c r="K71" s="25" t="s">
        <v>343</v>
      </c>
      <c r="M71" s="7">
        <v>7852431576</v>
      </c>
      <c r="N71" t="s">
        <v>441</v>
      </c>
      <c r="O71" t="s">
        <v>710</v>
      </c>
      <c r="P71" t="s">
        <v>22</v>
      </c>
      <c r="Q71" t="s">
        <v>27</v>
      </c>
      <c r="R71" t="s">
        <v>226</v>
      </c>
      <c r="S71" t="s">
        <v>23</v>
      </c>
    </row>
    <row r="72" spans="1:19" hidden="1">
      <c r="A72" s="1">
        <v>1255441</v>
      </c>
      <c r="B72" s="1" t="e">
        <f>VLOOKUP(Table1[[#This Row],[Provider '#]],Table3[NH Provider '#],1,FALSE)</f>
        <v>#N/A</v>
      </c>
      <c r="C72" s="20" t="str">
        <f>IFERROR(VLOOKUP($A72, 'Tracys Report 102016'!A:F,6,FALSE), "Not Found")</f>
        <v>Yes</v>
      </c>
      <c r="D72" t="s">
        <v>1683</v>
      </c>
      <c r="E72" t="s">
        <v>17</v>
      </c>
      <c r="F72" t="s">
        <v>18</v>
      </c>
      <c r="G72" t="s">
        <v>1483</v>
      </c>
      <c r="I72" t="s">
        <v>19</v>
      </c>
      <c r="J72" t="s">
        <v>455</v>
      </c>
      <c r="K72" t="s">
        <v>456</v>
      </c>
      <c r="L72" t="s">
        <v>866</v>
      </c>
      <c r="M72" s="1">
        <v>6209100203</v>
      </c>
      <c r="N72" t="s">
        <v>54</v>
      </c>
      <c r="P72" t="s">
        <v>22</v>
      </c>
      <c r="Q72" t="s">
        <v>22</v>
      </c>
      <c r="R72" t="s">
        <v>226</v>
      </c>
    </row>
    <row r="73" spans="1:19">
      <c r="A73" s="7">
        <v>1066176</v>
      </c>
      <c r="B73" s="1" t="e">
        <f>VLOOKUP(Table1[[#This Row],[Provider '#]],Table3[NH Provider '#],1,FALSE)</f>
        <v>#N/A</v>
      </c>
      <c r="C73" s="20" t="str">
        <f>IFERROR(VLOOKUP($A73, 'Tracys Report 102016'!A:F,6,FALSE), "Not Found")</f>
        <v>No</v>
      </c>
      <c r="D73" s="25" t="s">
        <v>1193</v>
      </c>
      <c r="E73" t="s">
        <v>17</v>
      </c>
      <c r="F73" t="s">
        <v>18</v>
      </c>
      <c r="G73" s="25" t="s">
        <v>1194</v>
      </c>
      <c r="I73" s="25" t="s">
        <v>19</v>
      </c>
      <c r="J73" s="25" t="s">
        <v>705</v>
      </c>
      <c r="K73" s="25" t="s">
        <v>706</v>
      </c>
      <c r="M73" s="7">
        <v>6204562285</v>
      </c>
      <c r="N73" t="s">
        <v>54</v>
      </c>
      <c r="O73" t="s">
        <v>710</v>
      </c>
      <c r="P73" t="s">
        <v>22</v>
      </c>
      <c r="Q73" t="s">
        <v>27</v>
      </c>
      <c r="R73" t="s">
        <v>226</v>
      </c>
      <c r="S73" t="s">
        <v>23</v>
      </c>
    </row>
    <row r="74" spans="1:19">
      <c r="A74" s="7">
        <v>1066377</v>
      </c>
      <c r="B74" s="1" t="e">
        <f>VLOOKUP(Table1[[#This Row],[Provider '#]],Table3[NH Provider '#],1,FALSE)</f>
        <v>#N/A</v>
      </c>
      <c r="C74" s="20" t="str">
        <f>IFERROR(VLOOKUP($A74, 'Tracys Report 102016'!A:F,6,FALSE), "Not Found")</f>
        <v>No</v>
      </c>
      <c r="D74" s="25" t="s">
        <v>1510</v>
      </c>
      <c r="E74" t="s">
        <v>17</v>
      </c>
      <c r="F74" t="s">
        <v>18</v>
      </c>
      <c r="G74" s="25" t="s">
        <v>1511</v>
      </c>
      <c r="I74" s="25" t="s">
        <v>19</v>
      </c>
      <c r="J74" s="25" t="s">
        <v>721</v>
      </c>
      <c r="K74" s="25" t="s">
        <v>565</v>
      </c>
      <c r="M74" s="7">
        <v>6202736360</v>
      </c>
      <c r="N74" t="s">
        <v>54</v>
      </c>
      <c r="O74" t="s">
        <v>710</v>
      </c>
      <c r="P74" t="s">
        <v>22</v>
      </c>
      <c r="Q74" t="s">
        <v>27</v>
      </c>
      <c r="R74" t="s">
        <v>226</v>
      </c>
      <c r="S74" t="s">
        <v>23</v>
      </c>
    </row>
    <row r="75" spans="1:19">
      <c r="A75" s="7">
        <v>1066122</v>
      </c>
      <c r="B75" s="1">
        <f>VLOOKUP(Table1[[#This Row],[Provider '#]],Table3[NH Provider '#],1,FALSE)</f>
        <v>1066122</v>
      </c>
      <c r="C75" s="20" t="str">
        <f>IFERROR(VLOOKUP($A75, 'Tracys Report 102016'!A:F,6,FALSE), "Not Found")</f>
        <v>Master ID</v>
      </c>
      <c r="D75" s="25" t="s">
        <v>1104</v>
      </c>
      <c r="E75" t="s">
        <v>17</v>
      </c>
      <c r="F75" t="s">
        <v>18</v>
      </c>
      <c r="G75" s="25" t="s">
        <v>1105</v>
      </c>
      <c r="I75" s="25" t="s">
        <v>19</v>
      </c>
      <c r="J75" s="25" t="s">
        <v>496</v>
      </c>
      <c r="K75" s="25" t="s">
        <v>497</v>
      </c>
      <c r="M75" s="7">
        <v>6207675172</v>
      </c>
      <c r="N75" t="s">
        <v>54</v>
      </c>
      <c r="O75" t="s">
        <v>710</v>
      </c>
      <c r="P75" t="s">
        <v>27</v>
      </c>
      <c r="Q75" t="s">
        <v>22</v>
      </c>
      <c r="R75" t="s">
        <v>226</v>
      </c>
      <c r="S75" t="s">
        <v>23</v>
      </c>
    </row>
    <row r="76" spans="1:19">
      <c r="A76" s="7">
        <v>1066431</v>
      </c>
      <c r="B76" s="1">
        <f>VLOOKUP(Table1[[#This Row],[Provider '#]],Table3[NH Provider '#],1,FALSE)</f>
        <v>1066431</v>
      </c>
      <c r="C76" s="20" t="str">
        <f>IFERROR(VLOOKUP($A76, 'Tracys Report 102016'!A:F,6,FALSE), "Not Found")</f>
        <v>Master ID</v>
      </c>
      <c r="D76" s="25" t="s">
        <v>1588</v>
      </c>
      <c r="E76" t="s">
        <v>17</v>
      </c>
      <c r="F76" t="s">
        <v>18</v>
      </c>
      <c r="G76" s="25" t="s">
        <v>1589</v>
      </c>
      <c r="I76" s="25" t="s">
        <v>19</v>
      </c>
      <c r="J76" s="25" t="s">
        <v>297</v>
      </c>
      <c r="K76" s="25" t="s">
        <v>298</v>
      </c>
      <c r="L76" t="s">
        <v>460</v>
      </c>
      <c r="M76" s="7">
        <v>6202982781</v>
      </c>
      <c r="N76" t="s">
        <v>54</v>
      </c>
      <c r="O76" t="s">
        <v>710</v>
      </c>
      <c r="P76" t="s">
        <v>22</v>
      </c>
      <c r="Q76" t="s">
        <v>22</v>
      </c>
      <c r="R76" t="s">
        <v>226</v>
      </c>
      <c r="S76" t="s">
        <v>23</v>
      </c>
    </row>
    <row r="77" spans="1:19">
      <c r="A77" s="7">
        <v>1066429</v>
      </c>
      <c r="B77" s="1">
        <f>VLOOKUP(Table1[[#This Row],[Provider '#]],Table3[NH Provider '#],1,FALSE)</f>
        <v>1066429</v>
      </c>
      <c r="C77" s="20" t="str">
        <f>IFERROR(VLOOKUP($A77, 'Tracys Report 102016'!A:F,6,FALSE), "Not Found")</f>
        <v>Master ID</v>
      </c>
      <c r="D77" s="25" t="s">
        <v>1586</v>
      </c>
      <c r="E77" t="s">
        <v>17</v>
      </c>
      <c r="F77" t="s">
        <v>18</v>
      </c>
      <c r="G77" s="25" t="s">
        <v>1587</v>
      </c>
      <c r="I77" s="25" t="s">
        <v>19</v>
      </c>
      <c r="J77" s="25" t="s">
        <v>133</v>
      </c>
      <c r="K77" s="25" t="s">
        <v>134</v>
      </c>
      <c r="M77" s="7">
        <v>9135831260</v>
      </c>
      <c r="N77" t="s">
        <v>54</v>
      </c>
      <c r="O77" t="s">
        <v>710</v>
      </c>
      <c r="P77" t="s">
        <v>22</v>
      </c>
      <c r="Q77" t="s">
        <v>22</v>
      </c>
      <c r="R77" t="s">
        <v>226</v>
      </c>
      <c r="S77" t="s">
        <v>23</v>
      </c>
    </row>
    <row r="78" spans="1:19">
      <c r="A78" s="7">
        <v>1066088</v>
      </c>
      <c r="B78" s="1">
        <f>VLOOKUP(Table1[[#This Row],[Provider '#]],Table3[NH Provider '#],1,FALSE)</f>
        <v>1066088</v>
      </c>
      <c r="C78" s="20" t="str">
        <f>IFERROR(VLOOKUP($A78, 'Tracys Report 102016'!A:F,6,FALSE), "Not Found")</f>
        <v>Master ID</v>
      </c>
      <c r="D78" s="25" t="s">
        <v>1047</v>
      </c>
      <c r="E78" t="s">
        <v>17</v>
      </c>
      <c r="F78" t="s">
        <v>18</v>
      </c>
      <c r="G78" s="25" t="s">
        <v>1048</v>
      </c>
      <c r="I78" s="25" t="s">
        <v>19</v>
      </c>
      <c r="J78" s="25" t="s">
        <v>175</v>
      </c>
      <c r="K78" s="25" t="s">
        <v>176</v>
      </c>
      <c r="M78" s="7">
        <v>3167883739</v>
      </c>
      <c r="N78" t="s">
        <v>54</v>
      </c>
      <c r="O78" t="s">
        <v>710</v>
      </c>
      <c r="P78" t="s">
        <v>27</v>
      </c>
      <c r="Q78" t="s">
        <v>22</v>
      </c>
      <c r="R78" t="s">
        <v>226</v>
      </c>
      <c r="S78" t="s">
        <v>23</v>
      </c>
    </row>
    <row r="79" spans="1:19" hidden="1">
      <c r="A79" s="1">
        <v>1245853</v>
      </c>
      <c r="B79" s="1" t="e">
        <f>VLOOKUP(Table1[[#This Row],[Provider '#]],Table3[NH Provider '#],1,FALSE)</f>
        <v>#N/A</v>
      </c>
      <c r="C79" s="20" t="str">
        <f>IFERROR(VLOOKUP($A79, 'Tracys Report 102016'!A:F,6,FALSE), "Not Found")</f>
        <v>Yes</v>
      </c>
      <c r="D79" t="s">
        <v>1632</v>
      </c>
      <c r="E79" t="s">
        <v>17</v>
      </c>
      <c r="F79" t="s">
        <v>18</v>
      </c>
      <c r="G79" t="s">
        <v>1616</v>
      </c>
      <c r="I79" t="s">
        <v>19</v>
      </c>
      <c r="J79" t="s">
        <v>244</v>
      </c>
      <c r="K79" t="s">
        <v>245</v>
      </c>
      <c r="L79" t="s">
        <v>586</v>
      </c>
      <c r="M79" s="1">
        <v>7857332744</v>
      </c>
      <c r="N79" t="s">
        <v>54</v>
      </c>
      <c r="P79" t="s">
        <v>22</v>
      </c>
      <c r="Q79" t="s">
        <v>27</v>
      </c>
      <c r="R79" t="s">
        <v>226</v>
      </c>
    </row>
    <row r="80" spans="1:19">
      <c r="A80" s="7">
        <v>1066329</v>
      </c>
      <c r="B80" s="1">
        <f>VLOOKUP(Table1[[#This Row],[Provider '#]],Table3[NH Provider '#],1,FALSE)</f>
        <v>1066329</v>
      </c>
      <c r="C80" s="20" t="str">
        <f>IFERROR(VLOOKUP($A80, 'Tracys Report 102016'!A:F,6,FALSE), "Not Found")</f>
        <v>Master ID</v>
      </c>
      <c r="D80" s="25" t="s">
        <v>1433</v>
      </c>
      <c r="E80" t="s">
        <v>17</v>
      </c>
      <c r="F80" t="s">
        <v>18</v>
      </c>
      <c r="G80" s="25" t="s">
        <v>1434</v>
      </c>
      <c r="I80" s="25" t="s">
        <v>19</v>
      </c>
      <c r="J80" s="25" t="s">
        <v>175</v>
      </c>
      <c r="K80" s="25" t="s">
        <v>176</v>
      </c>
      <c r="M80" s="7">
        <v>3164409587</v>
      </c>
      <c r="N80" t="s">
        <v>441</v>
      </c>
      <c r="O80" t="s">
        <v>710</v>
      </c>
      <c r="P80" t="s">
        <v>22</v>
      </c>
      <c r="Q80" t="s">
        <v>22</v>
      </c>
      <c r="R80" t="s">
        <v>226</v>
      </c>
      <c r="S80" t="s">
        <v>23</v>
      </c>
    </row>
    <row r="81" spans="1:19">
      <c r="A81" s="7">
        <v>1250029</v>
      </c>
      <c r="B81" s="1" t="e">
        <f>VLOOKUP(Table1[[#This Row],[Provider '#]],Table3[NH Provider '#],1,FALSE)</f>
        <v>#N/A</v>
      </c>
      <c r="C81" s="20" t="str">
        <f>IFERROR(VLOOKUP($A81, 'Tracys Report 102016'!A:F,6,FALSE), "Not Found")</f>
        <v>No</v>
      </c>
      <c r="D81" s="25" t="s">
        <v>1659</v>
      </c>
      <c r="E81" t="s">
        <v>17</v>
      </c>
      <c r="F81" t="s">
        <v>18</v>
      </c>
      <c r="G81" s="26" t="s">
        <v>1847</v>
      </c>
      <c r="I81" s="25" t="s">
        <v>19</v>
      </c>
      <c r="J81" s="25" t="s">
        <v>631</v>
      </c>
      <c r="K81" s="25" t="s">
        <v>632</v>
      </c>
      <c r="L81" t="s">
        <v>1660</v>
      </c>
      <c r="M81" s="7">
        <v>6202950402</v>
      </c>
      <c r="N81" t="s">
        <v>54</v>
      </c>
      <c r="P81" t="s">
        <v>22</v>
      </c>
      <c r="Q81" t="s">
        <v>27</v>
      </c>
      <c r="R81" t="s">
        <v>226</v>
      </c>
    </row>
    <row r="82" spans="1:19">
      <c r="A82" s="7">
        <v>1066225</v>
      </c>
      <c r="B82" s="1" t="e">
        <f>VLOOKUP(Table1[[#This Row],[Provider '#]],Table3[NH Provider '#],1,FALSE)</f>
        <v>#N/A</v>
      </c>
      <c r="C82" s="20" t="str">
        <f>IFERROR(VLOOKUP($A82, 'Tracys Report 102016'!A:F,6,FALSE), "Not Found")</f>
        <v>No</v>
      </c>
      <c r="D82" s="25" t="s">
        <v>1263</v>
      </c>
      <c r="E82" t="s">
        <v>17</v>
      </c>
      <c r="F82" t="s">
        <v>18</v>
      </c>
      <c r="G82" s="25" t="s">
        <v>1264</v>
      </c>
      <c r="I82" s="25" t="s">
        <v>19</v>
      </c>
      <c r="J82" s="25" t="s">
        <v>631</v>
      </c>
      <c r="K82" s="25" t="s">
        <v>632</v>
      </c>
      <c r="M82" s="7">
        <v>6203972823</v>
      </c>
      <c r="N82" t="s">
        <v>441</v>
      </c>
      <c r="O82" t="s">
        <v>710</v>
      </c>
      <c r="P82" t="s">
        <v>22</v>
      </c>
      <c r="Q82" t="s">
        <v>27</v>
      </c>
      <c r="R82" t="s">
        <v>226</v>
      </c>
      <c r="S82" t="s">
        <v>23</v>
      </c>
    </row>
    <row r="83" spans="1:19">
      <c r="A83" s="7">
        <v>1066164</v>
      </c>
      <c r="B83" s="1" t="e">
        <f>VLOOKUP(Table1[[#This Row],[Provider '#]],Table3[NH Provider '#],1,FALSE)</f>
        <v>#N/A</v>
      </c>
      <c r="C83" s="20" t="str">
        <f>IFERROR(VLOOKUP($A83, 'Tracys Report 102016'!A:F,6,FALSE), "Not Found")</f>
        <v>No</v>
      </c>
      <c r="D83" s="25" t="s">
        <v>1171</v>
      </c>
      <c r="E83" t="s">
        <v>17</v>
      </c>
      <c r="F83" t="s">
        <v>18</v>
      </c>
      <c r="G83" s="25" t="s">
        <v>1172</v>
      </c>
      <c r="I83" s="25" t="s">
        <v>19</v>
      </c>
      <c r="J83" s="25" t="s">
        <v>51</v>
      </c>
      <c r="K83" s="25" t="s">
        <v>52</v>
      </c>
      <c r="M83" s="7">
        <v>6202251928</v>
      </c>
      <c r="N83" t="s">
        <v>54</v>
      </c>
      <c r="O83" t="s">
        <v>710</v>
      </c>
      <c r="P83" t="s">
        <v>22</v>
      </c>
      <c r="Q83" t="s">
        <v>27</v>
      </c>
      <c r="R83" t="s">
        <v>226</v>
      </c>
      <c r="S83" t="s">
        <v>23</v>
      </c>
    </row>
    <row r="84" spans="1:19">
      <c r="A84" s="7">
        <v>1066404</v>
      </c>
      <c r="B84" s="1">
        <f>VLOOKUP(Table1[[#This Row],[Provider '#]],Table3[NH Provider '#],1,FALSE)</f>
        <v>1066404</v>
      </c>
      <c r="C84" s="20" t="str">
        <f>IFERROR(VLOOKUP($A84, 'Tracys Report 102016'!A:F,6,FALSE), "Not Found")</f>
        <v>Master ID</v>
      </c>
      <c r="D84" s="25" t="s">
        <v>1549</v>
      </c>
      <c r="E84" t="s">
        <v>17</v>
      </c>
      <c r="F84" t="s">
        <v>18</v>
      </c>
      <c r="G84" s="25" t="s">
        <v>1550</v>
      </c>
      <c r="I84" s="25" t="s">
        <v>19</v>
      </c>
      <c r="J84" s="25" t="s">
        <v>51</v>
      </c>
      <c r="K84" s="25" t="s">
        <v>52</v>
      </c>
      <c r="M84" s="7">
        <v>6202276303</v>
      </c>
      <c r="N84" t="s">
        <v>441</v>
      </c>
      <c r="O84" t="s">
        <v>710</v>
      </c>
      <c r="P84" t="s">
        <v>27</v>
      </c>
      <c r="Q84" t="s">
        <v>22</v>
      </c>
      <c r="R84" t="s">
        <v>226</v>
      </c>
      <c r="S84" t="s">
        <v>23</v>
      </c>
    </row>
    <row r="85" spans="1:19" hidden="1">
      <c r="A85" s="1">
        <v>1255396</v>
      </c>
      <c r="B85" s="1" t="e">
        <f>VLOOKUP(Table1[[#This Row],[Provider '#]],Table3[NH Provider '#],1,FALSE)</f>
        <v>#N/A</v>
      </c>
      <c r="C85" s="20" t="str">
        <f>IFERROR(VLOOKUP($A85, 'Tracys Report 102016'!A:F,6,FALSE), "Not Found")</f>
        <v>Yes</v>
      </c>
      <c r="D85" t="s">
        <v>1682</v>
      </c>
      <c r="E85" t="s">
        <v>17</v>
      </c>
      <c r="F85" t="s">
        <v>18</v>
      </c>
      <c r="G85" t="s">
        <v>1624</v>
      </c>
      <c r="I85" t="s">
        <v>19</v>
      </c>
      <c r="J85" t="s">
        <v>138</v>
      </c>
      <c r="K85" t="s">
        <v>139</v>
      </c>
      <c r="L85" t="s">
        <v>394</v>
      </c>
      <c r="M85" s="1">
        <v>3163204140</v>
      </c>
      <c r="N85" t="s">
        <v>54</v>
      </c>
      <c r="P85" t="s">
        <v>22</v>
      </c>
      <c r="Q85" t="s">
        <v>22</v>
      </c>
      <c r="R85" t="s">
        <v>226</v>
      </c>
    </row>
    <row r="86" spans="1:19">
      <c r="A86" s="7">
        <v>1066364</v>
      </c>
      <c r="B86" s="1">
        <f>VLOOKUP(Table1[[#This Row],[Provider '#]],Table3[NH Provider '#],1,FALSE)</f>
        <v>1066364</v>
      </c>
      <c r="C86" s="20" t="str">
        <f>IFERROR(VLOOKUP($A86, 'Tracys Report 102016'!A:F,6,FALSE), "Not Found")</f>
        <v>Master ID</v>
      </c>
      <c r="D86" s="25" t="s">
        <v>1490</v>
      </c>
      <c r="E86" t="s">
        <v>17</v>
      </c>
      <c r="F86" t="s">
        <v>18</v>
      </c>
      <c r="G86" s="25" t="s">
        <v>1491</v>
      </c>
      <c r="I86" s="25" t="s">
        <v>19</v>
      </c>
      <c r="J86" s="25" t="s">
        <v>51</v>
      </c>
      <c r="K86" s="25" t="s">
        <v>52</v>
      </c>
      <c r="M86" s="7">
        <v>6202258630</v>
      </c>
      <c r="N86" t="s">
        <v>441</v>
      </c>
      <c r="O86" t="s">
        <v>710</v>
      </c>
      <c r="P86" t="s">
        <v>27</v>
      </c>
      <c r="Q86" t="s">
        <v>22</v>
      </c>
      <c r="R86" t="s">
        <v>226</v>
      </c>
      <c r="S86" t="s">
        <v>23</v>
      </c>
    </row>
    <row r="87" spans="1:19" hidden="1">
      <c r="A87" s="1">
        <v>1066181</v>
      </c>
      <c r="B87" s="1" t="e">
        <f>VLOOKUP(Table1[[#This Row],[Provider '#]],Table3[NH Provider '#],1,FALSE)</f>
        <v>#N/A</v>
      </c>
      <c r="C87" s="20" t="str">
        <f>IFERROR(VLOOKUP($A87, 'Tracys Report 102016'!A:F,6,FALSE), "Not Found")</f>
        <v>Yes</v>
      </c>
      <c r="D87" t="s">
        <v>1202</v>
      </c>
      <c r="E87" t="s">
        <v>17</v>
      </c>
      <c r="F87" t="s">
        <v>18</v>
      </c>
      <c r="G87" t="s">
        <v>1003</v>
      </c>
      <c r="I87" t="s">
        <v>19</v>
      </c>
      <c r="J87" t="s">
        <v>39</v>
      </c>
      <c r="K87" t="s">
        <v>76</v>
      </c>
      <c r="M87" s="1">
        <v>3169431295</v>
      </c>
      <c r="N87" t="s">
        <v>54</v>
      </c>
      <c r="O87" t="s">
        <v>710</v>
      </c>
      <c r="P87" t="s">
        <v>22</v>
      </c>
      <c r="Q87" t="s">
        <v>27</v>
      </c>
      <c r="R87" t="s">
        <v>226</v>
      </c>
      <c r="S87" t="s">
        <v>23</v>
      </c>
    </row>
    <row r="88" spans="1:19">
      <c r="A88" s="7">
        <v>1066138</v>
      </c>
      <c r="B88" s="1">
        <f>VLOOKUP(Table1[[#This Row],[Provider '#]],Table3[NH Provider '#],1,FALSE)</f>
        <v>1066138</v>
      </c>
      <c r="C88" s="20" t="str">
        <f>IFERROR(VLOOKUP($A88, 'Tracys Report 102016'!A:F,6,FALSE), "Not Found")</f>
        <v>Master ID</v>
      </c>
      <c r="D88" s="25" t="s">
        <v>1130</v>
      </c>
      <c r="E88" t="s">
        <v>17</v>
      </c>
      <c r="F88" t="s">
        <v>18</v>
      </c>
      <c r="G88" s="25" t="s">
        <v>945</v>
      </c>
      <c r="I88" s="25" t="s">
        <v>19</v>
      </c>
      <c r="J88" s="25" t="s">
        <v>345</v>
      </c>
      <c r="K88" s="25" t="s">
        <v>346</v>
      </c>
      <c r="M88" s="7">
        <v>3167472084</v>
      </c>
      <c r="N88" t="s">
        <v>441</v>
      </c>
      <c r="O88" t="s">
        <v>710</v>
      </c>
      <c r="P88" t="s">
        <v>22</v>
      </c>
      <c r="Q88" t="s">
        <v>22</v>
      </c>
      <c r="R88" t="s">
        <v>255</v>
      </c>
      <c r="S88" t="s">
        <v>23</v>
      </c>
    </row>
    <row r="89" spans="1:19" hidden="1">
      <c r="A89" s="1">
        <v>1247369</v>
      </c>
      <c r="B89" s="1" t="e">
        <f>VLOOKUP(Table1[[#This Row],[Provider '#]],Table3[NH Provider '#],1,FALSE)</f>
        <v>#N/A</v>
      </c>
      <c r="C89" s="20" t="str">
        <f>IFERROR(VLOOKUP($A89, 'Tracys Report 102016'!A:F,6,FALSE), "Not Found")</f>
        <v>Yes</v>
      </c>
      <c r="D89" t="s">
        <v>1652</v>
      </c>
      <c r="E89" t="s">
        <v>17</v>
      </c>
      <c r="F89" t="s">
        <v>18</v>
      </c>
      <c r="G89" t="s">
        <v>1653</v>
      </c>
      <c r="I89" t="s">
        <v>19</v>
      </c>
      <c r="J89" t="s">
        <v>283</v>
      </c>
      <c r="K89" t="s">
        <v>284</v>
      </c>
      <c r="L89" t="s">
        <v>583</v>
      </c>
      <c r="M89" s="1">
        <v>6204211320</v>
      </c>
      <c r="N89" t="s">
        <v>442</v>
      </c>
      <c r="P89" t="s">
        <v>27</v>
      </c>
      <c r="Q89" t="s">
        <v>22</v>
      </c>
      <c r="R89" t="s">
        <v>226</v>
      </c>
    </row>
    <row r="90" spans="1:19">
      <c r="A90" s="7">
        <v>1066262</v>
      </c>
      <c r="B90" s="1">
        <f>VLOOKUP(Table1[[#This Row],[Provider '#]],Table3[NH Provider '#],1,FALSE)</f>
        <v>1066262</v>
      </c>
      <c r="C90" s="20" t="str">
        <f>IFERROR(VLOOKUP($A90, 'Tracys Report 102016'!A:F,6,FALSE), "Not Found")</f>
        <v>Master ID</v>
      </c>
      <c r="D90" s="25" t="s">
        <v>1318</v>
      </c>
      <c r="E90" t="s">
        <v>17</v>
      </c>
      <c r="F90" t="s">
        <v>18</v>
      </c>
      <c r="G90" s="25" t="s">
        <v>1319</v>
      </c>
      <c r="I90" s="25" t="s">
        <v>19</v>
      </c>
      <c r="J90" s="25" t="s">
        <v>364</v>
      </c>
      <c r="K90" s="25" t="s">
        <v>365</v>
      </c>
      <c r="M90" s="7">
        <v>7854543321</v>
      </c>
      <c r="N90" t="s">
        <v>54</v>
      </c>
      <c r="O90" t="s">
        <v>710</v>
      </c>
      <c r="P90" t="s">
        <v>22</v>
      </c>
      <c r="Q90" t="s">
        <v>22</v>
      </c>
      <c r="R90" t="s">
        <v>226</v>
      </c>
      <c r="S90" t="s">
        <v>23</v>
      </c>
    </row>
    <row r="91" spans="1:19" ht="15" hidden="1" customHeight="1">
      <c r="A91" s="1">
        <v>1066417</v>
      </c>
      <c r="B91" s="1" t="e">
        <f>VLOOKUP(Table1[[#This Row],[Provider '#]],Table3[NH Provider '#],1,FALSE)</f>
        <v>#N/A</v>
      </c>
      <c r="C91" s="20" t="str">
        <f>IFERROR(VLOOKUP($A91, 'Tracys Report 102016'!A:F,6,FALSE), "Not Found")</f>
        <v>Yes</v>
      </c>
      <c r="D91" t="s">
        <v>1568</v>
      </c>
      <c r="E91" t="s">
        <v>17</v>
      </c>
      <c r="F91" t="s">
        <v>18</v>
      </c>
      <c r="G91" t="s">
        <v>1400</v>
      </c>
      <c r="I91" t="s">
        <v>19</v>
      </c>
      <c r="J91" t="s">
        <v>39</v>
      </c>
      <c r="K91" t="s">
        <v>333</v>
      </c>
      <c r="M91" s="1">
        <v>3167225641</v>
      </c>
      <c r="N91" t="s">
        <v>441</v>
      </c>
      <c r="O91" t="s">
        <v>710</v>
      </c>
      <c r="P91" t="s">
        <v>22</v>
      </c>
      <c r="Q91" t="s">
        <v>27</v>
      </c>
      <c r="R91" t="s">
        <v>226</v>
      </c>
      <c r="S91" t="s">
        <v>23</v>
      </c>
    </row>
    <row r="92" spans="1:19">
      <c r="A92" s="7">
        <v>1066094</v>
      </c>
      <c r="B92" s="1">
        <f>VLOOKUP(Table1[[#This Row],[Provider '#]],Table3[NH Provider '#],1,FALSE)</f>
        <v>1066094</v>
      </c>
      <c r="C92" s="20" t="str">
        <f>IFERROR(VLOOKUP($A92, 'Tracys Report 102016'!A:F,6,FALSE), "Not Found")</f>
        <v>Master ID</v>
      </c>
      <c r="D92" s="25" t="s">
        <v>1055</v>
      </c>
      <c r="E92" t="s">
        <v>17</v>
      </c>
      <c r="F92" t="s">
        <v>18</v>
      </c>
      <c r="G92" s="25" t="s">
        <v>1056</v>
      </c>
      <c r="I92" s="25" t="s">
        <v>19</v>
      </c>
      <c r="J92" s="25" t="s">
        <v>672</v>
      </c>
      <c r="K92" s="25" t="s">
        <v>673</v>
      </c>
      <c r="M92" s="7">
        <v>9137735517</v>
      </c>
      <c r="N92" t="s">
        <v>54</v>
      </c>
      <c r="O92" t="s">
        <v>710</v>
      </c>
      <c r="P92" t="s">
        <v>22</v>
      </c>
      <c r="Q92" t="s">
        <v>22</v>
      </c>
      <c r="R92" t="s">
        <v>226</v>
      </c>
      <c r="S92" t="s">
        <v>23</v>
      </c>
    </row>
    <row r="93" spans="1:19">
      <c r="A93" s="7">
        <v>1066178</v>
      </c>
      <c r="B93" s="1">
        <f>VLOOKUP(Table1[[#This Row],[Provider '#]],Table3[NH Provider '#],1,FALSE)</f>
        <v>1066178</v>
      </c>
      <c r="C93" s="20" t="str">
        <f>IFERROR(VLOOKUP($A93, 'Tracys Report 102016'!A:F,6,FALSE), "Not Found")</f>
        <v>Master ID</v>
      </c>
      <c r="D93" s="25" t="s">
        <v>1197</v>
      </c>
      <c r="E93" t="s">
        <v>17</v>
      </c>
      <c r="F93" t="s">
        <v>18</v>
      </c>
      <c r="G93" s="25" t="s">
        <v>216</v>
      </c>
      <c r="I93" s="25" t="s">
        <v>19</v>
      </c>
      <c r="J93" s="25" t="s">
        <v>214</v>
      </c>
      <c r="K93" s="25" t="s">
        <v>187</v>
      </c>
      <c r="M93" s="7">
        <v>9134225952</v>
      </c>
      <c r="N93" t="s">
        <v>54</v>
      </c>
      <c r="O93" t="s">
        <v>710</v>
      </c>
      <c r="P93" t="s">
        <v>27</v>
      </c>
      <c r="Q93" t="s">
        <v>22</v>
      </c>
      <c r="R93" t="s">
        <v>255</v>
      </c>
      <c r="S93" t="s">
        <v>23</v>
      </c>
    </row>
    <row r="94" spans="1:19">
      <c r="A94" s="7">
        <v>1066214</v>
      </c>
      <c r="B94" s="1">
        <f>VLOOKUP(Table1[[#This Row],[Provider '#]],Table3[NH Provider '#],1,FALSE)</f>
        <v>1066214</v>
      </c>
      <c r="C94" s="20" t="str">
        <f>IFERROR(VLOOKUP($A94, 'Tracys Report 102016'!A:F,6,FALSE), "Not Found")</f>
        <v>Master ID</v>
      </c>
      <c r="D94" s="25" t="s">
        <v>1248</v>
      </c>
      <c r="E94" t="s">
        <v>17</v>
      </c>
      <c r="F94" t="s">
        <v>18</v>
      </c>
      <c r="G94" s="25" t="s">
        <v>215</v>
      </c>
      <c r="I94" s="25" t="s">
        <v>19</v>
      </c>
      <c r="J94" s="25" t="s">
        <v>214</v>
      </c>
      <c r="K94" s="25" t="s">
        <v>187</v>
      </c>
      <c r="M94" s="7">
        <v>9134225832</v>
      </c>
      <c r="N94" t="s">
        <v>54</v>
      </c>
      <c r="O94" t="s">
        <v>710</v>
      </c>
      <c r="P94" t="s">
        <v>27</v>
      </c>
      <c r="Q94" t="s">
        <v>22</v>
      </c>
      <c r="R94" t="s">
        <v>226</v>
      </c>
      <c r="S94" t="s">
        <v>23</v>
      </c>
    </row>
    <row r="95" spans="1:19">
      <c r="A95" s="7">
        <v>1066124</v>
      </c>
      <c r="B95" s="1">
        <f>VLOOKUP(Table1[[#This Row],[Provider '#]],Table3[NH Provider '#],1,FALSE)</f>
        <v>1066124</v>
      </c>
      <c r="C95" s="20" t="str">
        <f>IFERROR(VLOOKUP($A95, 'Tracys Report 102016'!A:F,6,FALSE), "Not Found")</f>
        <v>Master ID</v>
      </c>
      <c r="D95" s="25" t="s">
        <v>1108</v>
      </c>
      <c r="E95" t="s">
        <v>17</v>
      </c>
      <c r="F95" t="s">
        <v>18</v>
      </c>
      <c r="G95" s="25" t="s">
        <v>213</v>
      </c>
      <c r="I95" s="25" t="s">
        <v>19</v>
      </c>
      <c r="J95" s="25" t="s">
        <v>214</v>
      </c>
      <c r="K95" s="25" t="s">
        <v>187</v>
      </c>
      <c r="M95" s="7">
        <v>9134410410</v>
      </c>
      <c r="N95" t="s">
        <v>441</v>
      </c>
      <c r="O95" t="s">
        <v>710</v>
      </c>
      <c r="P95" t="s">
        <v>22</v>
      </c>
      <c r="Q95" t="s">
        <v>22</v>
      </c>
      <c r="R95" t="s">
        <v>255</v>
      </c>
      <c r="S95" t="s">
        <v>23</v>
      </c>
    </row>
    <row r="96" spans="1:19">
      <c r="A96" s="7">
        <v>1245580</v>
      </c>
      <c r="B96" s="1" t="e">
        <f>VLOOKUP(Table1[[#This Row],[Provider '#]],Table3[NH Provider '#],1,FALSE)</f>
        <v>#N/A</v>
      </c>
      <c r="C96" s="20" t="str">
        <f>IFERROR(VLOOKUP($A96, 'Tracys Report 102016'!A:F,6,FALSE), "Not Found")</f>
        <v>No</v>
      </c>
      <c r="D96" s="25" t="s">
        <v>1621</v>
      </c>
      <c r="E96" t="s">
        <v>17</v>
      </c>
      <c r="F96" t="s">
        <v>18</v>
      </c>
      <c r="G96" s="25" t="s">
        <v>1624</v>
      </c>
      <c r="I96" s="25" t="s">
        <v>19</v>
      </c>
      <c r="J96" s="25" t="s">
        <v>138</v>
      </c>
      <c r="K96" s="25" t="s">
        <v>139</v>
      </c>
      <c r="L96" t="s">
        <v>394</v>
      </c>
      <c r="M96" s="7">
        <v>3163204140</v>
      </c>
      <c r="N96" t="s">
        <v>54</v>
      </c>
      <c r="P96" t="s">
        <v>22</v>
      </c>
      <c r="Q96" t="s">
        <v>22</v>
      </c>
      <c r="R96" t="s">
        <v>226</v>
      </c>
    </row>
    <row r="97" spans="1:19">
      <c r="A97" s="7">
        <v>1066118</v>
      </c>
      <c r="B97" s="1">
        <f>VLOOKUP(Table1[[#This Row],[Provider '#]],Table3[NH Provider '#],1,FALSE)</f>
        <v>1066118</v>
      </c>
      <c r="C97" s="20" t="str">
        <f>IFERROR(VLOOKUP($A97, 'Tracys Report 102016'!A:F,6,FALSE), "Not Found")</f>
        <v>Master ID</v>
      </c>
      <c r="D97" s="25" t="s">
        <v>1097</v>
      </c>
      <c r="E97" t="s">
        <v>17</v>
      </c>
      <c r="F97" t="s">
        <v>18</v>
      </c>
      <c r="G97" s="25" t="s">
        <v>1098</v>
      </c>
      <c r="I97" s="25" t="s">
        <v>19</v>
      </c>
      <c r="J97" s="25" t="s">
        <v>138</v>
      </c>
      <c r="K97" s="25" t="s">
        <v>139</v>
      </c>
      <c r="M97" s="7">
        <v>3163214444</v>
      </c>
      <c r="N97" t="s">
        <v>54</v>
      </c>
      <c r="O97" t="s">
        <v>710</v>
      </c>
      <c r="P97" t="s">
        <v>27</v>
      </c>
      <c r="Q97" t="s">
        <v>22</v>
      </c>
      <c r="R97" t="s">
        <v>226</v>
      </c>
      <c r="S97" t="s">
        <v>23</v>
      </c>
    </row>
    <row r="98" spans="1:19">
      <c r="A98" s="7">
        <v>1259821</v>
      </c>
      <c r="B98" s="1" t="e">
        <f>VLOOKUP(Table1[[#This Row],[Provider '#]],Table3[NH Provider '#],1,FALSE)</f>
        <v>#N/A</v>
      </c>
      <c r="C98" s="20" t="str">
        <f>IFERROR(VLOOKUP($A98, 'Tracys Report 102016'!A:F,6,FALSE), "Not Found")</f>
        <v>Not Found</v>
      </c>
      <c r="D98" s="25" t="s">
        <v>1864</v>
      </c>
      <c r="E98" t="s">
        <v>17</v>
      </c>
      <c r="F98" t="s">
        <v>18</v>
      </c>
      <c r="G98" s="25" t="s">
        <v>1734</v>
      </c>
      <c r="H98" t="s">
        <v>1735</v>
      </c>
      <c r="I98" s="25" t="s">
        <v>19</v>
      </c>
      <c r="J98" s="25" t="s">
        <v>274</v>
      </c>
      <c r="K98" s="25" t="s">
        <v>1736</v>
      </c>
      <c r="M98" s="7">
        <v>6206972717</v>
      </c>
      <c r="N98" t="s">
        <v>441</v>
      </c>
      <c r="P98" t="s">
        <v>27</v>
      </c>
      <c r="Q98" t="s">
        <v>22</v>
      </c>
      <c r="R98" t="s">
        <v>226</v>
      </c>
    </row>
    <row r="99" spans="1:19">
      <c r="A99" s="7">
        <v>1012373</v>
      </c>
      <c r="B99" s="1">
        <f>VLOOKUP(Table1[[#This Row],[Provider '#]],Table3[NH Provider '#],1,FALSE)</f>
        <v>1012373</v>
      </c>
      <c r="C99" s="20" t="str">
        <f>IFERROR(VLOOKUP($A99, 'Tracys Report 102016'!A:F,6,FALSE), "Not Found")</f>
        <v>Master ID</v>
      </c>
      <c r="D99" s="25" t="s">
        <v>740</v>
      </c>
      <c r="E99" t="s">
        <v>17</v>
      </c>
      <c r="F99" t="s">
        <v>18</v>
      </c>
      <c r="G99" s="26" t="s">
        <v>1049</v>
      </c>
      <c r="I99" s="25" t="s">
        <v>19</v>
      </c>
      <c r="J99" s="25" t="s">
        <v>274</v>
      </c>
      <c r="K99" s="25" t="s">
        <v>275</v>
      </c>
      <c r="M99" s="7">
        <v>6206972728</v>
      </c>
      <c r="N99" t="s">
        <v>54</v>
      </c>
      <c r="O99" t="s">
        <v>93</v>
      </c>
      <c r="P99" t="s">
        <v>22</v>
      </c>
      <c r="Q99" t="s">
        <v>22</v>
      </c>
      <c r="R99" t="s">
        <v>226</v>
      </c>
      <c r="S99" t="s">
        <v>23</v>
      </c>
    </row>
    <row r="100" spans="1:19">
      <c r="A100" s="7">
        <v>1066303</v>
      </c>
      <c r="B100" s="1">
        <f>VLOOKUP(Table1[[#This Row],[Provider '#]],Table3[NH Provider '#],1,FALSE)</f>
        <v>1066303</v>
      </c>
      <c r="C100" s="20" t="str">
        <f>IFERROR(VLOOKUP($A100, 'Tracys Report 102016'!A:F,6,FALSE), "Not Found")</f>
        <v>Master ID</v>
      </c>
      <c r="D100" s="25" t="s">
        <v>767</v>
      </c>
      <c r="E100" t="s">
        <v>17</v>
      </c>
      <c r="F100" t="s">
        <v>18</v>
      </c>
      <c r="G100" s="25" t="s">
        <v>766</v>
      </c>
      <c r="I100" s="25" t="s">
        <v>19</v>
      </c>
      <c r="J100" s="25" t="s">
        <v>323</v>
      </c>
      <c r="K100" s="25" t="s">
        <v>324</v>
      </c>
      <c r="M100" s="7">
        <v>6205642337</v>
      </c>
      <c r="N100" t="s">
        <v>54</v>
      </c>
      <c r="O100" t="s">
        <v>710</v>
      </c>
      <c r="P100" t="s">
        <v>27</v>
      </c>
      <c r="Q100" t="s">
        <v>22</v>
      </c>
      <c r="R100" t="s">
        <v>226</v>
      </c>
      <c r="S100" t="s">
        <v>23</v>
      </c>
    </row>
    <row r="101" spans="1:19">
      <c r="A101" s="7">
        <v>1066248</v>
      </c>
      <c r="B101" s="1" t="e">
        <f>VLOOKUP(Table1[[#This Row],[Provider '#]],Table3[NH Provider '#],1,FALSE)</f>
        <v>#N/A</v>
      </c>
      <c r="C101" s="20" t="str">
        <f>IFERROR(VLOOKUP($A101, 'Tracys Report 102016'!A:F,6,FALSE), "Not Found")</f>
        <v>No</v>
      </c>
      <c r="D101" s="25" t="s">
        <v>1298</v>
      </c>
      <c r="E101" t="s">
        <v>17</v>
      </c>
      <c r="F101" t="s">
        <v>18</v>
      </c>
      <c r="G101" s="25" t="s">
        <v>1299</v>
      </c>
      <c r="I101" s="25" t="s">
        <v>19</v>
      </c>
      <c r="J101" s="25" t="s">
        <v>124</v>
      </c>
      <c r="K101" s="25" t="s">
        <v>125</v>
      </c>
      <c r="M101" s="7">
        <v>7857263101</v>
      </c>
      <c r="N101" t="s">
        <v>54</v>
      </c>
      <c r="O101" t="s">
        <v>710</v>
      </c>
      <c r="P101" t="s">
        <v>22</v>
      </c>
      <c r="Q101" t="s">
        <v>27</v>
      </c>
      <c r="R101" t="s">
        <v>226</v>
      </c>
      <c r="S101" t="s">
        <v>23</v>
      </c>
    </row>
    <row r="102" spans="1:19" hidden="1">
      <c r="A102" s="1">
        <v>1015343</v>
      </c>
      <c r="B102" s="1" t="e">
        <f>VLOOKUP(Table1[[#This Row],[Provider '#]],Table3[NH Provider '#],1,FALSE)</f>
        <v>#N/A</v>
      </c>
      <c r="C102" s="20" t="str">
        <f>IFERROR(VLOOKUP($A102, 'Tracys Report 102016'!A:F,6,FALSE), "Not Found")</f>
        <v>Yes</v>
      </c>
      <c r="D102" t="s">
        <v>765</v>
      </c>
      <c r="E102" t="s">
        <v>17</v>
      </c>
      <c r="F102" t="s">
        <v>18</v>
      </c>
      <c r="G102" t="s">
        <v>478</v>
      </c>
      <c r="I102" t="s">
        <v>19</v>
      </c>
      <c r="J102" t="s">
        <v>48</v>
      </c>
      <c r="K102" t="s">
        <v>74</v>
      </c>
      <c r="L102" t="s">
        <v>479</v>
      </c>
      <c r="M102" t="s">
        <v>20</v>
      </c>
      <c r="O102" t="s">
        <v>21</v>
      </c>
      <c r="P102" t="s">
        <v>22</v>
      </c>
      <c r="Q102" t="s">
        <v>22</v>
      </c>
      <c r="R102" t="s">
        <v>731</v>
      </c>
      <c r="S102" t="s">
        <v>23</v>
      </c>
    </row>
    <row r="103" spans="1:19">
      <c r="A103" s="7">
        <v>1066109</v>
      </c>
      <c r="B103" s="1">
        <f>VLOOKUP(Table1[[#This Row],[Provider '#]],Table3[NH Provider '#],1,FALSE)</f>
        <v>1066109</v>
      </c>
      <c r="C103" s="20" t="str">
        <f>IFERROR(VLOOKUP($A103, 'Tracys Report 102016'!A:F,6,FALSE), "Not Found")</f>
        <v>Master ID</v>
      </c>
      <c r="D103" s="25" t="s">
        <v>1083</v>
      </c>
      <c r="E103" t="s">
        <v>17</v>
      </c>
      <c r="F103" t="s">
        <v>18</v>
      </c>
      <c r="G103" s="25" t="s">
        <v>1084</v>
      </c>
      <c r="I103" s="25" t="s">
        <v>19</v>
      </c>
      <c r="J103" s="25" t="s">
        <v>504</v>
      </c>
      <c r="K103" s="25" t="s">
        <v>505</v>
      </c>
      <c r="M103" s="7">
        <v>7854723167</v>
      </c>
      <c r="N103" t="s">
        <v>54</v>
      </c>
      <c r="O103" t="s">
        <v>710</v>
      </c>
      <c r="P103" t="s">
        <v>22</v>
      </c>
      <c r="Q103" t="s">
        <v>22</v>
      </c>
      <c r="R103" t="s">
        <v>704</v>
      </c>
      <c r="S103" t="s">
        <v>23</v>
      </c>
    </row>
    <row r="104" spans="1:19" hidden="1">
      <c r="A104" s="1">
        <v>1258346</v>
      </c>
      <c r="B104" s="1" t="e">
        <f>VLOOKUP(Table1[[#This Row],[Provider '#]],Table3[NH Provider '#],1,FALSE)</f>
        <v>#N/A</v>
      </c>
      <c r="C104" s="20" t="str">
        <f>IFERROR(VLOOKUP($A104, 'Tracys Report 102016'!A:F,6,FALSE), "Not Found")</f>
        <v>Yes</v>
      </c>
      <c r="D104" t="s">
        <v>1724</v>
      </c>
      <c r="E104" t="s">
        <v>17</v>
      </c>
      <c r="F104" t="s">
        <v>18</v>
      </c>
      <c r="G104" t="s">
        <v>975</v>
      </c>
      <c r="I104" t="s">
        <v>19</v>
      </c>
      <c r="J104" t="s">
        <v>315</v>
      </c>
      <c r="K104" t="s">
        <v>316</v>
      </c>
      <c r="L104" t="s">
        <v>428</v>
      </c>
      <c r="M104" s="1">
        <v>7857622162</v>
      </c>
      <c r="N104" t="s">
        <v>54</v>
      </c>
      <c r="P104" t="s">
        <v>22</v>
      </c>
      <c r="Q104" t="s">
        <v>22</v>
      </c>
      <c r="R104" t="s">
        <v>226</v>
      </c>
    </row>
    <row r="105" spans="1:19">
      <c r="A105" s="7">
        <v>1066332</v>
      </c>
      <c r="B105" s="1" t="e">
        <f>VLOOKUP(Table1[[#This Row],[Provider '#]],Table3[NH Provider '#],1,FALSE)</f>
        <v>#N/A</v>
      </c>
      <c r="C105" s="20" t="str">
        <f>IFERROR(VLOOKUP($A105, 'Tracys Report 102016'!A:F,6,FALSE), "Not Found")</f>
        <v>No</v>
      </c>
      <c r="D105" s="25" t="s">
        <v>1439</v>
      </c>
      <c r="E105" t="s">
        <v>17</v>
      </c>
      <c r="F105" t="s">
        <v>18</v>
      </c>
      <c r="G105" s="25" t="s">
        <v>1440</v>
      </c>
      <c r="I105" s="25" t="s">
        <v>19</v>
      </c>
      <c r="J105" s="25" t="s">
        <v>128</v>
      </c>
      <c r="K105" s="25" t="s">
        <v>129</v>
      </c>
      <c r="M105" s="7">
        <v>6203419100</v>
      </c>
      <c r="N105" t="s">
        <v>441</v>
      </c>
      <c r="O105" t="s">
        <v>710</v>
      </c>
      <c r="P105" t="s">
        <v>22</v>
      </c>
      <c r="Q105" t="s">
        <v>27</v>
      </c>
      <c r="R105" t="s">
        <v>731</v>
      </c>
      <c r="S105" t="s">
        <v>23</v>
      </c>
    </row>
    <row r="106" spans="1:19">
      <c r="A106" s="7">
        <v>1066189</v>
      </c>
      <c r="B106" s="1" t="e">
        <f>VLOOKUP(Table1[[#This Row],[Provider '#]],Table3[NH Provider '#],1,FALSE)</f>
        <v>#N/A</v>
      </c>
      <c r="C106" s="20" t="str">
        <f>IFERROR(VLOOKUP($A106, 'Tracys Report 102016'!A:F,6,FALSE), "Not Found")</f>
        <v>No</v>
      </c>
      <c r="D106" s="25" t="s">
        <v>1214</v>
      </c>
      <c r="E106" t="s">
        <v>17</v>
      </c>
      <c r="F106" t="s">
        <v>18</v>
      </c>
      <c r="G106" s="25" t="s">
        <v>1215</v>
      </c>
      <c r="I106" s="25" t="s">
        <v>19</v>
      </c>
      <c r="J106" s="25" t="s">
        <v>128</v>
      </c>
      <c r="K106" s="25" t="s">
        <v>129</v>
      </c>
      <c r="M106" s="7">
        <v>0</v>
      </c>
      <c r="N106" t="s">
        <v>441</v>
      </c>
      <c r="O106" t="s">
        <v>710</v>
      </c>
      <c r="P106" t="s">
        <v>22</v>
      </c>
      <c r="Q106" t="s">
        <v>27</v>
      </c>
      <c r="R106" t="s">
        <v>731</v>
      </c>
      <c r="S106" t="s">
        <v>23</v>
      </c>
    </row>
    <row r="107" spans="1:19">
      <c r="A107" s="7">
        <v>1066435</v>
      </c>
      <c r="B107" s="1">
        <f>VLOOKUP(Table1[[#This Row],[Provider '#]],Table3[NH Provider '#],1,FALSE)</f>
        <v>1066435</v>
      </c>
      <c r="C107" s="20" t="str">
        <f>IFERROR(VLOOKUP($A107, 'Tracys Report 102016'!A:F,6,FALSE), "Not Found")</f>
        <v>Master ID</v>
      </c>
      <c r="D107" s="25" t="s">
        <v>243</v>
      </c>
      <c r="E107" t="s">
        <v>17</v>
      </c>
      <c r="F107" t="s">
        <v>18</v>
      </c>
      <c r="G107" s="25" t="s">
        <v>1594</v>
      </c>
      <c r="I107" s="25" t="s">
        <v>19</v>
      </c>
      <c r="J107" s="25" t="s">
        <v>128</v>
      </c>
      <c r="K107" s="25" t="s">
        <v>129</v>
      </c>
      <c r="M107" s="7">
        <v>6203423280</v>
      </c>
      <c r="N107" t="s">
        <v>54</v>
      </c>
      <c r="O107" t="s">
        <v>710</v>
      </c>
      <c r="P107" t="s">
        <v>22</v>
      </c>
      <c r="Q107" t="s">
        <v>22</v>
      </c>
      <c r="R107" t="s">
        <v>226</v>
      </c>
      <c r="S107" t="s">
        <v>23</v>
      </c>
    </row>
    <row r="108" spans="1:19" hidden="1">
      <c r="A108" s="1">
        <v>1260632</v>
      </c>
      <c r="B108" s="1" t="e">
        <f>VLOOKUP(Table1[[#This Row],[Provider '#]],Table3[NH Provider '#],1,FALSE)</f>
        <v>#N/A</v>
      </c>
      <c r="C108" s="20" t="str">
        <f>IFERROR(VLOOKUP($A108, 'Tracys Report 102016'!A:F,6,FALSE), "Not Found")</f>
        <v>Yes</v>
      </c>
      <c r="D108" t="s">
        <v>1737</v>
      </c>
      <c r="E108" t="s">
        <v>17</v>
      </c>
      <c r="F108" t="s">
        <v>18</v>
      </c>
      <c r="G108" t="s">
        <v>1614</v>
      </c>
      <c r="I108" t="s">
        <v>19</v>
      </c>
      <c r="J108" t="s">
        <v>79</v>
      </c>
      <c r="K108" t="s">
        <v>88</v>
      </c>
      <c r="L108" t="s">
        <v>869</v>
      </c>
      <c r="M108" s="1">
        <v>9137388303</v>
      </c>
      <c r="N108" t="s">
        <v>192</v>
      </c>
      <c r="P108" t="s">
        <v>22</v>
      </c>
      <c r="Q108" t="s">
        <v>22</v>
      </c>
      <c r="R108" t="s">
        <v>226</v>
      </c>
    </row>
    <row r="109" spans="1:19">
      <c r="A109" s="7">
        <v>1066319</v>
      </c>
      <c r="B109" s="1" t="e">
        <f>VLOOKUP(Table1[[#This Row],[Provider '#]],Table3[NH Provider '#],1,FALSE)</f>
        <v>#N/A</v>
      </c>
      <c r="C109" s="20" t="str">
        <f>IFERROR(VLOOKUP($A109, 'Tracys Report 102016'!A:F,6,FALSE), "Not Found")</f>
        <v>No</v>
      </c>
      <c r="D109" s="25" t="s">
        <v>1415</v>
      </c>
      <c r="E109" t="s">
        <v>17</v>
      </c>
      <c r="F109" t="s">
        <v>18</v>
      </c>
      <c r="G109" s="25" t="s">
        <v>1416</v>
      </c>
      <c r="I109" s="25" t="s">
        <v>19</v>
      </c>
      <c r="J109" s="25" t="s">
        <v>128</v>
      </c>
      <c r="K109" s="25" t="s">
        <v>129</v>
      </c>
      <c r="M109" s="7">
        <v>6203432613</v>
      </c>
      <c r="N109" t="s">
        <v>54</v>
      </c>
      <c r="O109" t="s">
        <v>710</v>
      </c>
      <c r="P109" t="s">
        <v>22</v>
      </c>
      <c r="Q109" t="s">
        <v>27</v>
      </c>
      <c r="R109" t="s">
        <v>226</v>
      </c>
      <c r="S109" t="s">
        <v>23</v>
      </c>
    </row>
    <row r="110" spans="1:19">
      <c r="A110" s="7">
        <v>1066152</v>
      </c>
      <c r="B110" s="1">
        <f>VLOOKUP(Table1[[#This Row],[Provider '#]],Table3[NH Provider '#],1,FALSE)</f>
        <v>1066152</v>
      </c>
      <c r="C110" s="20" t="str">
        <f>IFERROR(VLOOKUP($A110, 'Tracys Report 102016'!A:F,6,FALSE), "Not Found")</f>
        <v>Master ID</v>
      </c>
      <c r="D110" s="25" t="s">
        <v>1154</v>
      </c>
      <c r="E110" t="s">
        <v>17</v>
      </c>
      <c r="F110" t="s">
        <v>18</v>
      </c>
      <c r="G110" s="25" t="s">
        <v>1155</v>
      </c>
      <c r="I110" s="25" t="s">
        <v>19</v>
      </c>
      <c r="J110" s="25" t="s">
        <v>128</v>
      </c>
      <c r="K110" s="25" t="s">
        <v>129</v>
      </c>
      <c r="M110" s="7">
        <v>6203431867</v>
      </c>
      <c r="N110" t="s">
        <v>441</v>
      </c>
      <c r="O110" t="s">
        <v>710</v>
      </c>
      <c r="P110" t="s">
        <v>27</v>
      </c>
      <c r="Q110" t="s">
        <v>22</v>
      </c>
      <c r="R110" t="s">
        <v>226</v>
      </c>
      <c r="S110" t="s">
        <v>23</v>
      </c>
    </row>
    <row r="111" spans="1:19">
      <c r="A111" s="7">
        <v>1066410</v>
      </c>
      <c r="B111" s="1" t="e">
        <f>VLOOKUP(Table1[[#This Row],[Provider '#]],Table3[NH Provider '#],1,FALSE)</f>
        <v>#N/A</v>
      </c>
      <c r="C111" s="20" t="str">
        <f>IFERROR(VLOOKUP($A111, 'Tracys Report 102016'!A:F,6,FALSE), "Not Found")</f>
        <v>No</v>
      </c>
      <c r="D111" s="25" t="s">
        <v>1559</v>
      </c>
      <c r="E111" t="s">
        <v>17</v>
      </c>
      <c r="F111" t="s">
        <v>18</v>
      </c>
      <c r="G111" s="25" t="s">
        <v>1560</v>
      </c>
      <c r="I111" s="25" t="s">
        <v>19</v>
      </c>
      <c r="J111" s="25" t="s">
        <v>613</v>
      </c>
      <c r="K111" s="25" t="s">
        <v>614</v>
      </c>
      <c r="M111" s="7">
        <v>7852638278</v>
      </c>
      <c r="N111" t="s">
        <v>54</v>
      </c>
      <c r="O111" t="s">
        <v>710</v>
      </c>
      <c r="P111" t="s">
        <v>22</v>
      </c>
      <c r="Q111" t="s">
        <v>27</v>
      </c>
      <c r="R111" t="s">
        <v>226</v>
      </c>
      <c r="S111" t="s">
        <v>23</v>
      </c>
    </row>
    <row r="112" spans="1:19">
      <c r="A112" s="7">
        <v>1066346</v>
      </c>
      <c r="B112" s="1" t="e">
        <f>VLOOKUP(Table1[[#This Row],[Provider '#]],Table3[NH Provider '#],1,FALSE)</f>
        <v>#N/A</v>
      </c>
      <c r="C112" s="20" t="str">
        <f>IFERROR(VLOOKUP($A112, 'Tracys Report 102016'!A:F,6,FALSE), "Not Found")</f>
        <v>No</v>
      </c>
      <c r="D112" s="25" t="s">
        <v>1461</v>
      </c>
      <c r="E112" t="s">
        <v>17</v>
      </c>
      <c r="F112" t="s">
        <v>18</v>
      </c>
      <c r="G112" s="25" t="s">
        <v>774</v>
      </c>
      <c r="I112" s="25" t="s">
        <v>19</v>
      </c>
      <c r="J112" s="25" t="s">
        <v>605</v>
      </c>
      <c r="K112" s="25" t="s">
        <v>606</v>
      </c>
      <c r="M112" s="7">
        <v>7854492285</v>
      </c>
      <c r="N112" t="s">
        <v>441</v>
      </c>
      <c r="O112" t="s">
        <v>710</v>
      </c>
      <c r="P112" t="s">
        <v>22</v>
      </c>
      <c r="Q112" t="s">
        <v>27</v>
      </c>
      <c r="R112" t="s">
        <v>255</v>
      </c>
      <c r="S112" t="s">
        <v>23</v>
      </c>
    </row>
    <row r="113" spans="1:19">
      <c r="A113" s="7">
        <v>1066418</v>
      </c>
      <c r="B113" s="1">
        <f>VLOOKUP(Table1[[#This Row],[Provider '#]],Table3[NH Provider '#],1,FALSE)</f>
        <v>1066418</v>
      </c>
      <c r="C113" s="20" t="str">
        <f>IFERROR(VLOOKUP($A113, 'Tracys Report 102016'!A:F,6,FALSE), "Not Found")</f>
        <v>Master ID</v>
      </c>
      <c r="D113" s="25" t="s">
        <v>1569</v>
      </c>
      <c r="E113" t="s">
        <v>17</v>
      </c>
      <c r="F113" t="s">
        <v>18</v>
      </c>
      <c r="G113" s="25" t="s">
        <v>206</v>
      </c>
      <c r="I113" s="25" t="s">
        <v>19</v>
      </c>
      <c r="J113" s="25" t="s">
        <v>207</v>
      </c>
      <c r="K113" s="25" t="s">
        <v>208</v>
      </c>
      <c r="M113" s="7">
        <v>7855422176</v>
      </c>
      <c r="N113" t="s">
        <v>54</v>
      </c>
      <c r="O113" t="s">
        <v>710</v>
      </c>
      <c r="P113" t="s">
        <v>27</v>
      </c>
      <c r="Q113" t="s">
        <v>22</v>
      </c>
      <c r="R113" t="s">
        <v>226</v>
      </c>
      <c r="S113" t="s">
        <v>23</v>
      </c>
    </row>
    <row r="114" spans="1:19">
      <c r="A114" s="7">
        <v>1066403</v>
      </c>
      <c r="B114" s="1">
        <f>VLOOKUP(Table1[[#This Row],[Provider '#]],Table3[NH Provider '#],1,FALSE)</f>
        <v>1066403</v>
      </c>
      <c r="C114" s="20" t="str">
        <f>IFERROR(VLOOKUP($A114, 'Tracys Report 102016'!A:F,6,FALSE), "Not Found")</f>
        <v>Master ID</v>
      </c>
      <c r="D114" s="25" t="s">
        <v>1547</v>
      </c>
      <c r="E114" t="s">
        <v>17</v>
      </c>
      <c r="F114" t="s">
        <v>18</v>
      </c>
      <c r="G114" s="25" t="s">
        <v>1548</v>
      </c>
      <c r="I114" s="25" t="s">
        <v>19</v>
      </c>
      <c r="J114" s="25" t="s">
        <v>294</v>
      </c>
      <c r="K114" s="25" t="s">
        <v>623</v>
      </c>
      <c r="M114" s="7">
        <v>6205836557</v>
      </c>
      <c r="N114" t="s">
        <v>441</v>
      </c>
      <c r="O114" t="s">
        <v>710</v>
      </c>
      <c r="P114" t="s">
        <v>22</v>
      </c>
      <c r="Q114" t="s">
        <v>22</v>
      </c>
      <c r="R114" t="s">
        <v>226</v>
      </c>
      <c r="S114" t="s">
        <v>23</v>
      </c>
    </row>
    <row r="115" spans="1:19">
      <c r="A115" s="7">
        <v>1066184</v>
      </c>
      <c r="B115" s="1">
        <f>VLOOKUP(Table1[[#This Row],[Provider '#]],Table3[NH Provider '#],1,FALSE)</f>
        <v>1066184</v>
      </c>
      <c r="C115" s="20" t="str">
        <f>IFERROR(VLOOKUP($A115, 'Tracys Report 102016'!A:F,6,FALSE), "Not Found")</f>
        <v>Master ID</v>
      </c>
      <c r="D115" s="25" t="s">
        <v>1205</v>
      </c>
      <c r="E115" t="s">
        <v>17</v>
      </c>
      <c r="F115" t="s">
        <v>18</v>
      </c>
      <c r="G115" s="25" t="s">
        <v>1206</v>
      </c>
      <c r="I115" s="25" t="s">
        <v>19</v>
      </c>
      <c r="J115" s="25" t="s">
        <v>795</v>
      </c>
      <c r="K115" s="25" t="s">
        <v>796</v>
      </c>
      <c r="M115" s="7">
        <v>6202270107</v>
      </c>
      <c r="N115" t="s">
        <v>441</v>
      </c>
      <c r="O115" t="s">
        <v>710</v>
      </c>
      <c r="P115" t="s">
        <v>22</v>
      </c>
      <c r="Q115" t="s">
        <v>22</v>
      </c>
      <c r="R115" t="s">
        <v>226</v>
      </c>
      <c r="S115" t="s">
        <v>23</v>
      </c>
    </row>
    <row r="116" spans="1:19">
      <c r="A116" s="7">
        <v>1073127</v>
      </c>
      <c r="B116" s="1">
        <f>VLOOKUP(Table1[[#This Row],[Provider '#]],Table3[NH Provider '#],1,FALSE)</f>
        <v>1073127</v>
      </c>
      <c r="C116" s="20" t="str">
        <f>IFERROR(VLOOKUP($A116, 'Tracys Report 102016'!A:F,6,FALSE), "Not Found")</f>
        <v>Master ID</v>
      </c>
      <c r="D116" s="25" t="s">
        <v>1257</v>
      </c>
      <c r="E116" t="s">
        <v>17</v>
      </c>
      <c r="F116" t="s">
        <v>18</v>
      </c>
      <c r="G116" s="26" t="s">
        <v>1855</v>
      </c>
      <c r="I116" s="25" t="s">
        <v>19</v>
      </c>
      <c r="J116" s="25" t="s">
        <v>86</v>
      </c>
      <c r="K116" s="25" t="s">
        <v>87</v>
      </c>
      <c r="L116" t="s">
        <v>983</v>
      </c>
      <c r="M116" s="25" t="s">
        <v>20</v>
      </c>
      <c r="O116" t="s">
        <v>661</v>
      </c>
      <c r="P116" t="s">
        <v>27</v>
      </c>
      <c r="Q116" t="s">
        <v>22</v>
      </c>
      <c r="R116" t="s">
        <v>226</v>
      </c>
      <c r="S116" t="s">
        <v>23</v>
      </c>
    </row>
    <row r="117" spans="1:19" hidden="1">
      <c r="A117" s="1">
        <v>1245601</v>
      </c>
      <c r="B117" s="1" t="e">
        <f>VLOOKUP(Table1[[#This Row],[Provider '#]],Table3[NH Provider '#],1,FALSE)</f>
        <v>#N/A</v>
      </c>
      <c r="C117" s="20" t="str">
        <f>IFERROR(VLOOKUP($A117, 'Tracys Report 102016'!A:F,6,FALSE), "Not Found")</f>
        <v>Yes</v>
      </c>
      <c r="D117" t="s">
        <v>1626</v>
      </c>
      <c r="E117" t="s">
        <v>17</v>
      </c>
      <c r="F117" t="s">
        <v>18</v>
      </c>
      <c r="G117" t="s">
        <v>1627</v>
      </c>
      <c r="I117" t="s">
        <v>19</v>
      </c>
      <c r="J117" t="s">
        <v>82</v>
      </c>
      <c r="K117" t="s">
        <v>83</v>
      </c>
      <c r="L117" t="s">
        <v>886</v>
      </c>
      <c r="M117" s="1">
        <v>9137721844</v>
      </c>
      <c r="N117" t="s">
        <v>54</v>
      </c>
      <c r="P117" t="s">
        <v>22</v>
      </c>
      <c r="Q117" t="s">
        <v>22</v>
      </c>
      <c r="R117" t="s">
        <v>226</v>
      </c>
    </row>
    <row r="118" spans="1:19" hidden="1">
      <c r="A118" s="1">
        <v>1255635</v>
      </c>
      <c r="B118" s="1" t="e">
        <f>VLOOKUP(Table1[[#This Row],[Provider '#]],Table3[NH Provider '#],1,FALSE)</f>
        <v>#N/A</v>
      </c>
      <c r="C118" s="20" t="str">
        <f>IFERROR(VLOOKUP($A118, 'Tracys Report 102016'!A:F,6,FALSE), "Not Found")</f>
        <v>Yes</v>
      </c>
      <c r="D118" t="s">
        <v>1696</v>
      </c>
      <c r="E118" t="s">
        <v>17</v>
      </c>
      <c r="F118" t="s">
        <v>18</v>
      </c>
      <c r="G118" t="s">
        <v>1627</v>
      </c>
      <c r="I118" t="s">
        <v>19</v>
      </c>
      <c r="J118" t="s">
        <v>82</v>
      </c>
      <c r="K118" t="s">
        <v>83</v>
      </c>
      <c r="L118" t="s">
        <v>886</v>
      </c>
      <c r="M118" s="1">
        <v>9137721844</v>
      </c>
      <c r="N118" t="s">
        <v>442</v>
      </c>
      <c r="P118" t="s">
        <v>22</v>
      </c>
      <c r="Q118" t="s">
        <v>22</v>
      </c>
      <c r="R118" t="s">
        <v>226</v>
      </c>
    </row>
    <row r="119" spans="1:19">
      <c r="A119" s="7">
        <v>1066235</v>
      </c>
      <c r="B119" s="1">
        <f>VLOOKUP(Table1[[#This Row],[Provider '#]],Table3[NH Provider '#],1,FALSE)</f>
        <v>1066235</v>
      </c>
      <c r="C119" s="20" t="str">
        <f>IFERROR(VLOOKUP($A119, 'Tracys Report 102016'!A:F,6,FALSE), "Not Found")</f>
        <v>Master ID</v>
      </c>
      <c r="D119" s="25" t="s">
        <v>1277</v>
      </c>
      <c r="E119" t="s">
        <v>17</v>
      </c>
      <c r="F119" t="s">
        <v>18</v>
      </c>
      <c r="G119" s="25" t="s">
        <v>1278</v>
      </c>
      <c r="I119" s="25" t="s">
        <v>19</v>
      </c>
      <c r="J119" s="25" t="s">
        <v>86</v>
      </c>
      <c r="K119" s="25" t="s">
        <v>87</v>
      </c>
      <c r="M119" s="7">
        <v>6202230210</v>
      </c>
      <c r="N119" t="s">
        <v>54</v>
      </c>
      <c r="O119" t="s">
        <v>710</v>
      </c>
      <c r="P119" t="s">
        <v>27</v>
      </c>
      <c r="Q119" t="s">
        <v>22</v>
      </c>
      <c r="R119" t="s">
        <v>226</v>
      </c>
      <c r="S119" t="s">
        <v>23</v>
      </c>
    </row>
    <row r="120" spans="1:19">
      <c r="A120" s="7">
        <v>1066242</v>
      </c>
      <c r="B120" s="1" t="e">
        <f>VLOOKUP(Table1[[#This Row],[Provider '#]],Table3[NH Provider '#],1,FALSE)</f>
        <v>#N/A</v>
      </c>
      <c r="C120" s="20" t="str">
        <f>IFERROR(VLOOKUP($A120, 'Tracys Report 102016'!A:F,6,FALSE), "Not Found")</f>
        <v>No</v>
      </c>
      <c r="D120" s="25" t="s">
        <v>1290</v>
      </c>
      <c r="E120" t="s">
        <v>17</v>
      </c>
      <c r="F120" t="s">
        <v>18</v>
      </c>
      <c r="G120" s="25" t="s">
        <v>1291</v>
      </c>
      <c r="I120" s="25" t="s">
        <v>19</v>
      </c>
      <c r="J120" s="25" t="s">
        <v>601</v>
      </c>
      <c r="K120" s="25" t="s">
        <v>602</v>
      </c>
      <c r="M120" s="7">
        <v>6206465215</v>
      </c>
      <c r="N120" t="s">
        <v>54</v>
      </c>
      <c r="O120" t="s">
        <v>710</v>
      </c>
      <c r="P120" t="s">
        <v>22</v>
      </c>
      <c r="Q120" t="s">
        <v>27</v>
      </c>
      <c r="R120" t="s">
        <v>226</v>
      </c>
      <c r="S120" t="s">
        <v>23</v>
      </c>
    </row>
    <row r="121" spans="1:19">
      <c r="A121" s="7">
        <v>1066306</v>
      </c>
      <c r="B121" s="1" t="e">
        <f>VLOOKUP(Table1[[#This Row],[Provider '#]],Table3[NH Provider '#],1,FALSE)</f>
        <v>#N/A</v>
      </c>
      <c r="C121" s="20" t="str">
        <f>IFERROR(VLOOKUP($A121, 'Tracys Report 102016'!A:F,6,FALSE), "Not Found")</f>
        <v>No</v>
      </c>
      <c r="D121" s="25" t="s">
        <v>1392</v>
      </c>
      <c r="E121" t="s">
        <v>17</v>
      </c>
      <c r="F121" t="s">
        <v>18</v>
      </c>
      <c r="G121" s="25" t="s">
        <v>685</v>
      </c>
      <c r="I121" s="25" t="s">
        <v>19</v>
      </c>
      <c r="J121" s="25" t="s">
        <v>177</v>
      </c>
      <c r="K121" s="25" t="s">
        <v>178</v>
      </c>
      <c r="M121" s="7">
        <v>7852924400</v>
      </c>
      <c r="N121" t="s">
        <v>441</v>
      </c>
      <c r="O121" t="s">
        <v>710</v>
      </c>
      <c r="P121" t="s">
        <v>22</v>
      </c>
      <c r="Q121" t="s">
        <v>27</v>
      </c>
      <c r="R121" t="s">
        <v>226</v>
      </c>
      <c r="S121" t="s">
        <v>23</v>
      </c>
    </row>
    <row r="122" spans="1:19">
      <c r="A122" s="7">
        <v>1066347</v>
      </c>
      <c r="B122" s="1" t="e">
        <f>VLOOKUP(Table1[[#This Row],[Provider '#]],Table3[NH Provider '#],1,FALSE)</f>
        <v>#N/A</v>
      </c>
      <c r="C122" s="20" t="str">
        <f>IFERROR(VLOOKUP($A122, 'Tracys Report 102016'!A:F,6,FALSE), "Not Found")</f>
        <v>No</v>
      </c>
      <c r="D122" s="25" t="s">
        <v>1462</v>
      </c>
      <c r="E122" t="s">
        <v>17</v>
      </c>
      <c r="F122" t="s">
        <v>18</v>
      </c>
      <c r="G122" s="25" t="s">
        <v>1463</v>
      </c>
      <c r="I122" s="25" t="s">
        <v>19</v>
      </c>
      <c r="J122" s="25" t="s">
        <v>299</v>
      </c>
      <c r="K122" s="25" t="s">
        <v>300</v>
      </c>
      <c r="L122" t="s">
        <v>677</v>
      </c>
      <c r="M122" s="7">
        <v>6202313955</v>
      </c>
      <c r="N122" t="s">
        <v>441</v>
      </c>
      <c r="O122" t="s">
        <v>710</v>
      </c>
      <c r="P122" t="s">
        <v>22</v>
      </c>
      <c r="Q122" t="s">
        <v>22</v>
      </c>
      <c r="R122" t="s">
        <v>226</v>
      </c>
      <c r="S122" t="s">
        <v>23</v>
      </c>
    </row>
    <row r="123" spans="1:19">
      <c r="A123" s="7">
        <v>1066359</v>
      </c>
      <c r="B123" s="1">
        <f>VLOOKUP(Table1[[#This Row],[Provider '#]],Table3[NH Provider '#],1,FALSE)</f>
        <v>1066359</v>
      </c>
      <c r="C123" s="20" t="str">
        <f>IFERROR(VLOOKUP($A123, 'Tracys Report 102016'!A:F,6,FALSE), "Not Found")</f>
        <v>Master ID</v>
      </c>
      <c r="D123" s="25" t="s">
        <v>1482</v>
      </c>
      <c r="E123" t="s">
        <v>17</v>
      </c>
      <c r="F123" t="s">
        <v>18</v>
      </c>
      <c r="G123" s="25" t="s">
        <v>1483</v>
      </c>
      <c r="I123" s="25" t="s">
        <v>19</v>
      </c>
      <c r="J123" s="25" t="s">
        <v>455</v>
      </c>
      <c r="K123" s="25" t="s">
        <v>456</v>
      </c>
      <c r="L123" t="s">
        <v>866</v>
      </c>
      <c r="M123" s="7">
        <v>6207831383</v>
      </c>
      <c r="N123" t="s">
        <v>54</v>
      </c>
      <c r="O123" t="s">
        <v>710</v>
      </c>
      <c r="P123" t="s">
        <v>27</v>
      </c>
      <c r="Q123" t="s">
        <v>22</v>
      </c>
      <c r="R123" t="s">
        <v>226</v>
      </c>
      <c r="S123" t="s">
        <v>23</v>
      </c>
    </row>
    <row r="124" spans="1:19" hidden="1">
      <c r="A124" s="1">
        <v>1066407</v>
      </c>
      <c r="B124" s="1" t="e">
        <f>VLOOKUP(Table1[[#This Row],[Provider '#]],Table3[NH Provider '#],1,FALSE)</f>
        <v>#N/A</v>
      </c>
      <c r="C124" s="20" t="str">
        <f>IFERROR(VLOOKUP($A124, 'Tracys Report 102016'!A:F,6,FALSE), "Not Found")</f>
        <v>Yes</v>
      </c>
      <c r="D124" t="s">
        <v>999</v>
      </c>
      <c r="E124" t="s">
        <v>17</v>
      </c>
      <c r="F124" t="s">
        <v>18</v>
      </c>
      <c r="G124" t="s">
        <v>953</v>
      </c>
      <c r="I124" t="s">
        <v>19</v>
      </c>
      <c r="J124" t="s">
        <v>37</v>
      </c>
      <c r="K124" t="s">
        <v>188</v>
      </c>
      <c r="M124" s="1">
        <v>7852716700</v>
      </c>
      <c r="N124" t="s">
        <v>54</v>
      </c>
      <c r="O124" t="s">
        <v>710</v>
      </c>
      <c r="P124" t="s">
        <v>27</v>
      </c>
      <c r="Q124" t="s">
        <v>22</v>
      </c>
      <c r="R124" t="s">
        <v>226</v>
      </c>
      <c r="S124" t="s">
        <v>23</v>
      </c>
    </row>
    <row r="125" spans="1:19">
      <c r="A125" s="7">
        <v>1066401</v>
      </c>
      <c r="B125" s="1">
        <f>VLOOKUP(Table1[[#This Row],[Provider '#]],Table3[NH Provider '#],1,FALSE)</f>
        <v>1066401</v>
      </c>
      <c r="C125" s="20" t="str">
        <f>IFERROR(VLOOKUP($A125, 'Tracys Report 102016'!A:F,6,FALSE), "Not Found")</f>
        <v>Master ID</v>
      </c>
      <c r="D125" s="25" t="s">
        <v>1543</v>
      </c>
      <c r="E125" t="s">
        <v>17</v>
      </c>
      <c r="F125" t="s">
        <v>18</v>
      </c>
      <c r="G125" s="25" t="s">
        <v>1544</v>
      </c>
      <c r="I125" s="25" t="s">
        <v>19</v>
      </c>
      <c r="J125" s="25" t="s">
        <v>131</v>
      </c>
      <c r="K125" s="25" t="s">
        <v>132</v>
      </c>
      <c r="M125" s="7">
        <v>6202756582</v>
      </c>
      <c r="N125" t="s">
        <v>441</v>
      </c>
      <c r="O125" t="s">
        <v>710</v>
      </c>
      <c r="P125" t="s">
        <v>27</v>
      </c>
      <c r="Q125" t="s">
        <v>22</v>
      </c>
      <c r="R125" t="s">
        <v>226</v>
      </c>
      <c r="S125" t="s">
        <v>23</v>
      </c>
    </row>
    <row r="126" spans="1:19" hidden="1">
      <c r="A126" s="1">
        <v>1058927</v>
      </c>
      <c r="B126" s="1" t="e">
        <f>VLOOKUP(Table1[[#This Row],[Provider '#]],Table3[NH Provider '#],1,FALSE)</f>
        <v>#N/A</v>
      </c>
      <c r="C126" s="20" t="str">
        <f>IFERROR(VLOOKUP($A126, 'Tracys Report 102016'!A:F,6,FALSE), "Not Found")</f>
        <v>Yes</v>
      </c>
      <c r="D126" t="s">
        <v>996</v>
      </c>
      <c r="E126" t="s">
        <v>17</v>
      </c>
      <c r="F126" t="s">
        <v>18</v>
      </c>
      <c r="G126" t="s">
        <v>997</v>
      </c>
      <c r="I126" t="s">
        <v>19</v>
      </c>
      <c r="J126" t="s">
        <v>37</v>
      </c>
      <c r="K126" t="s">
        <v>188</v>
      </c>
      <c r="M126" t="s">
        <v>20</v>
      </c>
      <c r="O126" t="s">
        <v>26</v>
      </c>
      <c r="P126" t="s">
        <v>22</v>
      </c>
      <c r="Q126" t="s">
        <v>22</v>
      </c>
      <c r="R126" t="s">
        <v>226</v>
      </c>
      <c r="S126" t="s">
        <v>23</v>
      </c>
    </row>
    <row r="127" spans="1:19">
      <c r="A127" s="7">
        <v>1066291</v>
      </c>
      <c r="B127" s="1">
        <f>VLOOKUP(Table1[[#This Row],[Provider '#]],Table3[NH Provider '#],1,FALSE)</f>
        <v>1066291</v>
      </c>
      <c r="C127" s="20" t="str">
        <f>IFERROR(VLOOKUP($A127, 'Tracys Report 102016'!A:F,6,FALSE), "Not Found")</f>
        <v>Master ID</v>
      </c>
      <c r="D127" s="25" t="s">
        <v>1365</v>
      </c>
      <c r="E127" t="s">
        <v>17</v>
      </c>
      <c r="F127" t="s">
        <v>18</v>
      </c>
      <c r="G127" s="25" t="s">
        <v>1366</v>
      </c>
      <c r="I127" s="25" t="s">
        <v>19</v>
      </c>
      <c r="J127" s="25" t="s">
        <v>131</v>
      </c>
      <c r="K127" s="25" t="s">
        <v>132</v>
      </c>
      <c r="M127" s="7">
        <v>6202767643</v>
      </c>
      <c r="N127" t="s">
        <v>54</v>
      </c>
      <c r="O127" t="s">
        <v>710</v>
      </c>
      <c r="P127" t="s">
        <v>22</v>
      </c>
      <c r="Q127" t="s">
        <v>22</v>
      </c>
      <c r="R127" t="s">
        <v>226</v>
      </c>
      <c r="S127" t="s">
        <v>23</v>
      </c>
    </row>
    <row r="128" spans="1:19" hidden="1">
      <c r="A128" s="1">
        <v>1251453</v>
      </c>
      <c r="B128" s="1" t="e">
        <f>VLOOKUP(Table1[[#This Row],[Provider '#]],Table3[NH Provider '#],1,FALSE)</f>
        <v>#N/A</v>
      </c>
      <c r="C128" s="20" t="str">
        <f>IFERROR(VLOOKUP($A128, 'Tracys Report 102016'!A:F,6,FALSE), "Not Found")</f>
        <v>Yes</v>
      </c>
      <c r="D128" t="s">
        <v>1665</v>
      </c>
      <c r="E128" t="s">
        <v>17</v>
      </c>
      <c r="F128" t="s">
        <v>18</v>
      </c>
      <c r="G128" t="s">
        <v>1666</v>
      </c>
      <c r="I128" t="s">
        <v>19</v>
      </c>
      <c r="J128" t="s">
        <v>39</v>
      </c>
      <c r="K128" t="s">
        <v>63</v>
      </c>
      <c r="L128" t="s">
        <v>233</v>
      </c>
      <c r="M128" s="1">
        <v>3166919999</v>
      </c>
      <c r="N128" t="s">
        <v>54</v>
      </c>
      <c r="P128" t="s">
        <v>27</v>
      </c>
      <c r="Q128" t="s">
        <v>22</v>
      </c>
      <c r="R128" t="s">
        <v>226</v>
      </c>
    </row>
    <row r="129" spans="1:19">
      <c r="A129" s="7">
        <v>1066383</v>
      </c>
      <c r="B129" s="1">
        <f>VLOOKUP(Table1[[#This Row],[Provider '#]],Table3[NH Provider '#],1,FALSE)</f>
        <v>1066383</v>
      </c>
      <c r="C129" s="20" t="str">
        <f>IFERROR(VLOOKUP($A129, 'Tracys Report 102016'!A:F,6,FALSE), "Not Found")</f>
        <v>Master ID</v>
      </c>
      <c r="D129" s="25" t="s">
        <v>1521</v>
      </c>
      <c r="E129" t="s">
        <v>17</v>
      </c>
      <c r="F129" t="s">
        <v>18</v>
      </c>
      <c r="G129" s="25" t="s">
        <v>1522</v>
      </c>
      <c r="I129" s="25" t="s">
        <v>19</v>
      </c>
      <c r="J129" s="25" t="s">
        <v>109</v>
      </c>
      <c r="K129" s="25" t="s">
        <v>110</v>
      </c>
      <c r="M129" s="7">
        <v>9138566520</v>
      </c>
      <c r="N129" t="s">
        <v>54</v>
      </c>
      <c r="O129" t="s">
        <v>710</v>
      </c>
      <c r="P129" t="s">
        <v>27</v>
      </c>
      <c r="Q129" t="s">
        <v>22</v>
      </c>
      <c r="R129" t="s">
        <v>255</v>
      </c>
      <c r="S129" t="s">
        <v>23</v>
      </c>
    </row>
    <row r="130" spans="1:19" hidden="1">
      <c r="A130" s="1">
        <v>1066081</v>
      </c>
      <c r="B130" s="1" t="e">
        <f>VLOOKUP(Table1[[#This Row],[Provider '#]],Table3[NH Provider '#],1,FALSE)</f>
        <v>#N/A</v>
      </c>
      <c r="C130" s="20" t="str">
        <f>IFERROR(VLOOKUP($A130, 'Tracys Report 102016'!A:F,6,FALSE), "Not Found")</f>
        <v>Yes</v>
      </c>
      <c r="D130" t="s">
        <v>1036</v>
      </c>
      <c r="E130" t="s">
        <v>17</v>
      </c>
      <c r="F130" t="s">
        <v>18</v>
      </c>
      <c r="G130" t="s">
        <v>914</v>
      </c>
      <c r="I130" t="s">
        <v>19</v>
      </c>
      <c r="J130" t="s">
        <v>413</v>
      </c>
      <c r="K130" t="s">
        <v>414</v>
      </c>
      <c r="M130" s="1">
        <v>6203262232</v>
      </c>
      <c r="N130" t="s">
        <v>54</v>
      </c>
      <c r="O130" t="s">
        <v>710</v>
      </c>
      <c r="P130" t="s">
        <v>22</v>
      </c>
      <c r="Q130" t="s">
        <v>27</v>
      </c>
      <c r="R130" t="s">
        <v>226</v>
      </c>
      <c r="S130" t="s">
        <v>23</v>
      </c>
    </row>
    <row r="131" spans="1:19">
      <c r="A131" s="7">
        <v>1045855</v>
      </c>
      <c r="B131" s="1">
        <f>VLOOKUP(Table1[[#This Row],[Provider '#]],Table3[NH Provider '#],1,FALSE)</f>
        <v>1045855</v>
      </c>
      <c r="C131" s="20" t="str">
        <f>IFERROR(VLOOKUP($A131, 'Tracys Report 102016'!A:F,6,FALSE), "Not Found")</f>
        <v>Master ID</v>
      </c>
      <c r="D131" s="25" t="s">
        <v>903</v>
      </c>
      <c r="E131" t="s">
        <v>17</v>
      </c>
      <c r="F131" t="s">
        <v>18</v>
      </c>
      <c r="G131" s="25" t="s">
        <v>902</v>
      </c>
      <c r="I131" s="25" t="s">
        <v>19</v>
      </c>
      <c r="J131" s="25" t="s">
        <v>109</v>
      </c>
      <c r="K131" s="25" t="s">
        <v>110</v>
      </c>
      <c r="L131" t="s">
        <v>549</v>
      </c>
      <c r="M131" s="25" t="s">
        <v>20</v>
      </c>
      <c r="O131" t="s">
        <v>21</v>
      </c>
      <c r="P131" t="s">
        <v>22</v>
      </c>
      <c r="Q131" t="s">
        <v>22</v>
      </c>
      <c r="R131" t="s">
        <v>963</v>
      </c>
      <c r="S131" t="s">
        <v>23</v>
      </c>
    </row>
    <row r="132" spans="1:19" hidden="1">
      <c r="A132" s="1">
        <v>1066269</v>
      </c>
      <c r="B132" s="1" t="e">
        <f>VLOOKUP(Table1[[#This Row],[Provider '#]],Table3[NH Provider '#],1,FALSE)</f>
        <v>#N/A</v>
      </c>
      <c r="C132" s="20" t="str">
        <f>IFERROR(VLOOKUP($A132, 'Tracys Report 102016'!A:F,6,FALSE), "Not Found")</f>
        <v>Yes</v>
      </c>
      <c r="D132" t="s">
        <v>1331</v>
      </c>
      <c r="E132" t="s">
        <v>17</v>
      </c>
      <c r="F132" t="s">
        <v>18</v>
      </c>
      <c r="G132" t="s">
        <v>1332</v>
      </c>
      <c r="I132" t="s">
        <v>19</v>
      </c>
      <c r="J132" t="s">
        <v>384</v>
      </c>
      <c r="K132" t="s">
        <v>385</v>
      </c>
      <c r="M132" s="1">
        <v>6202415360</v>
      </c>
      <c r="N132" t="s">
        <v>54</v>
      </c>
      <c r="O132" t="s">
        <v>710</v>
      </c>
      <c r="P132" t="s">
        <v>22</v>
      </c>
      <c r="Q132" t="s">
        <v>27</v>
      </c>
      <c r="R132" t="s">
        <v>226</v>
      </c>
      <c r="S132" t="s">
        <v>23</v>
      </c>
    </row>
    <row r="133" spans="1:19">
      <c r="A133" s="7">
        <v>1066123</v>
      </c>
      <c r="B133" s="1">
        <f>VLOOKUP(Table1[[#This Row],[Provider '#]],Table3[NH Provider '#],1,FALSE)</f>
        <v>1066123</v>
      </c>
      <c r="C133" s="20" t="str">
        <f>IFERROR(VLOOKUP($A133, 'Tracys Report 102016'!A:F,6,FALSE), "Not Found")</f>
        <v>Master ID</v>
      </c>
      <c r="D133" s="25" t="s">
        <v>1106</v>
      </c>
      <c r="E133" t="s">
        <v>17</v>
      </c>
      <c r="F133" t="s">
        <v>18</v>
      </c>
      <c r="G133" s="25" t="s">
        <v>1107</v>
      </c>
      <c r="I133" s="25" t="s">
        <v>19</v>
      </c>
      <c r="J133" s="25" t="s">
        <v>126</v>
      </c>
      <c r="K133" s="25" t="s">
        <v>127</v>
      </c>
      <c r="M133" s="7">
        <v>7854482434</v>
      </c>
      <c r="N133" t="s">
        <v>54</v>
      </c>
      <c r="O133" t="s">
        <v>710</v>
      </c>
      <c r="P133" t="s">
        <v>22</v>
      </c>
      <c r="Q133" t="s">
        <v>22</v>
      </c>
      <c r="R133" t="s">
        <v>226</v>
      </c>
      <c r="S133" t="s">
        <v>23</v>
      </c>
    </row>
    <row r="134" spans="1:19" hidden="1">
      <c r="A134" s="1">
        <v>1252441</v>
      </c>
      <c r="B134" s="1" t="e">
        <f>VLOOKUP(Table1[[#This Row],[Provider '#]],Table3[NH Provider '#],1,FALSE)</f>
        <v>#N/A</v>
      </c>
      <c r="C134" s="20" t="str">
        <f>IFERROR(VLOOKUP($A134, 'Tracys Report 102016'!A:F,6,FALSE), "Not Found")</f>
        <v>Yes</v>
      </c>
      <c r="D134" t="s">
        <v>1667</v>
      </c>
      <c r="E134" t="s">
        <v>17</v>
      </c>
      <c r="F134" t="s">
        <v>18</v>
      </c>
      <c r="G134" t="s">
        <v>1082</v>
      </c>
      <c r="I134" t="s">
        <v>19</v>
      </c>
      <c r="J134" t="s">
        <v>37</v>
      </c>
      <c r="K134" t="s">
        <v>81</v>
      </c>
      <c r="L134" t="s">
        <v>308</v>
      </c>
      <c r="M134" s="1">
        <v>7852672960</v>
      </c>
      <c r="N134" t="s">
        <v>54</v>
      </c>
      <c r="P134" t="s">
        <v>27</v>
      </c>
      <c r="Q134" t="s">
        <v>22</v>
      </c>
      <c r="R134" t="s">
        <v>226</v>
      </c>
    </row>
    <row r="135" spans="1:19">
      <c r="A135" s="7">
        <v>1066343</v>
      </c>
      <c r="B135" s="1" t="e">
        <f>VLOOKUP(Table1[[#This Row],[Provider '#]],Table3[NH Provider '#],1,FALSE)</f>
        <v>#N/A</v>
      </c>
      <c r="C135" s="20" t="str">
        <f>IFERROR(VLOOKUP($A135, 'Tracys Report 102016'!A:F,6,FALSE), "Not Found")</f>
        <v>No</v>
      </c>
      <c r="D135" s="25" t="s">
        <v>1456</v>
      </c>
      <c r="E135" t="s">
        <v>17</v>
      </c>
      <c r="F135" t="s">
        <v>18</v>
      </c>
      <c r="G135" s="25" t="s">
        <v>1457</v>
      </c>
      <c r="I135" s="25" t="s">
        <v>19</v>
      </c>
      <c r="J135" s="25" t="s">
        <v>126</v>
      </c>
      <c r="K135" s="25" t="s">
        <v>127</v>
      </c>
      <c r="M135" s="7">
        <v>7854483131</v>
      </c>
      <c r="N135" t="s">
        <v>54</v>
      </c>
      <c r="O135" t="s">
        <v>710</v>
      </c>
      <c r="P135" t="s">
        <v>22</v>
      </c>
      <c r="Q135" t="s">
        <v>27</v>
      </c>
      <c r="R135" t="s">
        <v>226</v>
      </c>
      <c r="S135" t="s">
        <v>23</v>
      </c>
    </row>
    <row r="136" spans="1:19">
      <c r="A136" s="7">
        <v>1066105</v>
      </c>
      <c r="B136" s="1">
        <f>VLOOKUP(Table1[[#This Row],[Provider '#]],Table3[NH Provider '#],1,FALSE)</f>
        <v>1066105</v>
      </c>
      <c r="C136" s="20" t="str">
        <f>IFERROR(VLOOKUP($A136, 'Tracys Report 102016'!A:F,6,FALSE), "Not Found")</f>
        <v>Master ID</v>
      </c>
      <c r="D136" s="25" t="s">
        <v>1076</v>
      </c>
      <c r="E136" t="s">
        <v>17</v>
      </c>
      <c r="F136" t="s">
        <v>18</v>
      </c>
      <c r="G136" s="25" t="s">
        <v>1077</v>
      </c>
      <c r="I136" s="25" t="s">
        <v>19</v>
      </c>
      <c r="J136" s="25" t="s">
        <v>348</v>
      </c>
      <c r="K136" s="25" t="s">
        <v>349</v>
      </c>
      <c r="M136" s="7">
        <v>0</v>
      </c>
      <c r="N136" t="s">
        <v>441</v>
      </c>
      <c r="O136" t="s">
        <v>710</v>
      </c>
      <c r="P136" t="s">
        <v>27</v>
      </c>
      <c r="Q136" t="s">
        <v>22</v>
      </c>
      <c r="R136" t="s">
        <v>226</v>
      </c>
      <c r="S136" t="s">
        <v>23</v>
      </c>
    </row>
    <row r="137" spans="1:19">
      <c r="A137" s="7">
        <v>1066265</v>
      </c>
      <c r="B137" s="1" t="e">
        <f>VLOOKUP(Table1[[#This Row],[Provider '#]],Table3[NH Provider '#],1,FALSE)</f>
        <v>#N/A</v>
      </c>
      <c r="C137" s="20" t="str">
        <f>IFERROR(VLOOKUP($A137, 'Tracys Report 102016'!A:F,6,FALSE), "Not Found")</f>
        <v>No</v>
      </c>
      <c r="D137" s="25" t="s">
        <v>1324</v>
      </c>
      <c r="E137" t="s">
        <v>17</v>
      </c>
      <c r="F137" t="s">
        <v>18</v>
      </c>
      <c r="G137" s="25" t="s">
        <v>1325</v>
      </c>
      <c r="I137" s="25" t="s">
        <v>19</v>
      </c>
      <c r="J137" s="25" t="s">
        <v>743</v>
      </c>
      <c r="K137" s="25" t="s">
        <v>744</v>
      </c>
      <c r="M137" s="7">
        <v>7855682113</v>
      </c>
      <c r="N137" t="s">
        <v>441</v>
      </c>
      <c r="O137" t="s">
        <v>710</v>
      </c>
      <c r="P137" t="s">
        <v>22</v>
      </c>
      <c r="Q137" t="s">
        <v>22</v>
      </c>
      <c r="R137" t="s">
        <v>226</v>
      </c>
      <c r="S137" t="s">
        <v>23</v>
      </c>
    </row>
    <row r="138" spans="1:19" hidden="1">
      <c r="A138" s="1">
        <v>1044480</v>
      </c>
      <c r="B138" s="1" t="e">
        <f>VLOOKUP(Table1[[#This Row],[Provider '#]],Table3[NH Provider '#],1,FALSE)</f>
        <v>#N/A</v>
      </c>
      <c r="C138" s="20" t="str">
        <f>IFERROR(VLOOKUP($A138, 'Tracys Report 102016'!A:F,6,FALSE), "Not Found")</f>
        <v>Yes</v>
      </c>
      <c r="D138" t="s">
        <v>956</v>
      </c>
      <c r="E138" t="s">
        <v>17</v>
      </c>
      <c r="F138" t="s">
        <v>18</v>
      </c>
      <c r="G138" t="s">
        <v>955</v>
      </c>
      <c r="I138" t="s">
        <v>19</v>
      </c>
      <c r="J138" t="s">
        <v>66</v>
      </c>
      <c r="K138" t="s">
        <v>67</v>
      </c>
      <c r="M138" t="s">
        <v>20</v>
      </c>
      <c r="O138" t="s">
        <v>26</v>
      </c>
      <c r="P138" t="s">
        <v>22</v>
      </c>
      <c r="Q138" t="s">
        <v>22</v>
      </c>
      <c r="R138" t="s">
        <v>226</v>
      </c>
      <c r="S138" t="s">
        <v>23</v>
      </c>
    </row>
    <row r="139" spans="1:19">
      <c r="A139" s="7">
        <v>1066426</v>
      </c>
      <c r="B139" s="1">
        <f>VLOOKUP(Table1[[#This Row],[Provider '#]],Table3[NH Provider '#],1,FALSE)</f>
        <v>1066426</v>
      </c>
      <c r="C139" s="20" t="str">
        <f>IFERROR(VLOOKUP($A139, 'Tracys Report 102016'!A:F,6,FALSE), "Not Found")</f>
        <v>Master ID</v>
      </c>
      <c r="D139" s="25" t="s">
        <v>1582</v>
      </c>
      <c r="E139" t="s">
        <v>17</v>
      </c>
      <c r="F139" t="s">
        <v>18</v>
      </c>
      <c r="G139" s="25" t="s">
        <v>1583</v>
      </c>
      <c r="I139" s="25" t="s">
        <v>19</v>
      </c>
      <c r="J139" s="25" t="s">
        <v>539</v>
      </c>
      <c r="K139" s="25" t="s">
        <v>540</v>
      </c>
      <c r="M139" s="7">
        <v>3167948635</v>
      </c>
      <c r="N139" t="s">
        <v>54</v>
      </c>
      <c r="O139" t="s">
        <v>710</v>
      </c>
      <c r="P139" t="s">
        <v>27</v>
      </c>
      <c r="Q139" t="s">
        <v>22</v>
      </c>
      <c r="R139" t="s">
        <v>226</v>
      </c>
      <c r="S139" t="s">
        <v>23</v>
      </c>
    </row>
    <row r="140" spans="1:19">
      <c r="A140" s="7">
        <v>1066121</v>
      </c>
      <c r="B140" s="1">
        <f>VLOOKUP(Table1[[#This Row],[Provider '#]],Table3[NH Provider '#],1,FALSE)</f>
        <v>1066121</v>
      </c>
      <c r="C140" s="20" t="str">
        <f>IFERROR(VLOOKUP($A140, 'Tracys Report 102016'!A:F,6,FALSE), "Not Found")</f>
        <v>Master ID</v>
      </c>
      <c r="D140" s="25" t="s">
        <v>1102</v>
      </c>
      <c r="E140" t="s">
        <v>17</v>
      </c>
      <c r="F140" t="s">
        <v>18</v>
      </c>
      <c r="G140" s="25" t="s">
        <v>1103</v>
      </c>
      <c r="I140" s="25" t="s">
        <v>19</v>
      </c>
      <c r="J140" s="25" t="s">
        <v>627</v>
      </c>
      <c r="K140" s="25" t="s">
        <v>628</v>
      </c>
      <c r="M140" s="7">
        <v>6203672291</v>
      </c>
      <c r="N140" t="s">
        <v>54</v>
      </c>
      <c r="O140" t="s">
        <v>710</v>
      </c>
      <c r="P140" t="s">
        <v>22</v>
      </c>
      <c r="Q140" t="s">
        <v>22</v>
      </c>
      <c r="R140" t="s">
        <v>226</v>
      </c>
      <c r="S140" t="s">
        <v>23</v>
      </c>
    </row>
    <row r="141" spans="1:19" hidden="1">
      <c r="A141" s="1">
        <v>1246131</v>
      </c>
      <c r="B141" s="1" t="e">
        <f>VLOOKUP(Table1[[#This Row],[Provider '#]],Table3[NH Provider '#],1,FALSE)</f>
        <v>#N/A</v>
      </c>
      <c r="C141" s="20" t="str">
        <f>IFERROR(VLOOKUP($A141, 'Tracys Report 102016'!A:F,6,FALSE), "Not Found")</f>
        <v>Yes</v>
      </c>
      <c r="D141" t="s">
        <v>1638</v>
      </c>
      <c r="E141" t="s">
        <v>17</v>
      </c>
      <c r="F141" t="s">
        <v>18</v>
      </c>
      <c r="G141" t="s">
        <v>1418</v>
      </c>
      <c r="I141" t="s">
        <v>19</v>
      </c>
      <c r="J141" t="s">
        <v>149</v>
      </c>
      <c r="K141" t="s">
        <v>150</v>
      </c>
      <c r="L141" t="s">
        <v>649</v>
      </c>
      <c r="M141" s="1">
        <v>6203253088</v>
      </c>
      <c r="N141" t="s">
        <v>54</v>
      </c>
      <c r="P141" t="s">
        <v>22</v>
      </c>
      <c r="Q141" t="s">
        <v>22</v>
      </c>
      <c r="R141" t="s">
        <v>226</v>
      </c>
    </row>
    <row r="142" spans="1:19">
      <c r="A142" s="7">
        <v>1066331</v>
      </c>
      <c r="B142" s="1">
        <f>VLOOKUP(Table1[[#This Row],[Provider '#]],Table3[NH Provider '#],1,FALSE)</f>
        <v>1066331</v>
      </c>
      <c r="C142" s="20" t="str">
        <f>IFERROR(VLOOKUP($A142, 'Tracys Report 102016'!A:F,6,FALSE), "Not Found")</f>
        <v>Master ID</v>
      </c>
      <c r="D142" s="25" t="s">
        <v>1437</v>
      </c>
      <c r="E142" t="s">
        <v>17</v>
      </c>
      <c r="F142" t="s">
        <v>18</v>
      </c>
      <c r="G142" s="25" t="s">
        <v>1438</v>
      </c>
      <c r="I142" s="25" t="s">
        <v>19</v>
      </c>
      <c r="J142" s="25" t="s">
        <v>375</v>
      </c>
      <c r="K142" s="25" t="s">
        <v>376</v>
      </c>
      <c r="M142" s="7">
        <v>7858902757</v>
      </c>
      <c r="N142" t="s">
        <v>441</v>
      </c>
      <c r="O142" t="s">
        <v>710</v>
      </c>
      <c r="P142" t="s">
        <v>27</v>
      </c>
      <c r="Q142" t="s">
        <v>22</v>
      </c>
      <c r="R142" t="s">
        <v>226</v>
      </c>
      <c r="S142" t="s">
        <v>23</v>
      </c>
    </row>
    <row r="143" spans="1:19" hidden="1">
      <c r="A143" s="1">
        <v>1066368</v>
      </c>
      <c r="B143" s="1" t="e">
        <f>VLOOKUP(Table1[[#This Row],[Provider '#]],Table3[NH Provider '#],1,FALSE)</f>
        <v>#N/A</v>
      </c>
      <c r="C143" s="20" t="str">
        <f>IFERROR(VLOOKUP($A143, 'Tracys Report 102016'!A:F,6,FALSE), "Not Found")</f>
        <v>Yes</v>
      </c>
      <c r="D143" t="s">
        <v>827</v>
      </c>
      <c r="E143" t="s">
        <v>17</v>
      </c>
      <c r="F143" t="s">
        <v>18</v>
      </c>
      <c r="G143" t="s">
        <v>828</v>
      </c>
      <c r="I143" t="s">
        <v>19</v>
      </c>
      <c r="J143" t="s">
        <v>185</v>
      </c>
      <c r="K143" t="s">
        <v>186</v>
      </c>
      <c r="M143" s="1">
        <v>6204314151</v>
      </c>
      <c r="N143" t="s">
        <v>54</v>
      </c>
      <c r="O143" t="s">
        <v>710</v>
      </c>
      <c r="P143" t="s">
        <v>22</v>
      </c>
      <c r="Q143" t="s">
        <v>27</v>
      </c>
      <c r="R143" t="s">
        <v>226</v>
      </c>
      <c r="S143" t="s">
        <v>23</v>
      </c>
    </row>
    <row r="144" spans="1:19">
      <c r="A144" s="7">
        <v>1255738</v>
      </c>
      <c r="B144" s="1" t="e">
        <f>VLOOKUP(Table1[[#This Row],[Provider '#]],Table3[NH Provider '#],1,FALSE)</f>
        <v>#N/A</v>
      </c>
      <c r="C144" s="20" t="str">
        <f>IFERROR(VLOOKUP($A144, 'Tracys Report 102016'!A:F,6,FALSE), "Not Found")</f>
        <v>No</v>
      </c>
      <c r="D144" s="25" t="s">
        <v>1700</v>
      </c>
      <c r="E144" t="s">
        <v>17</v>
      </c>
      <c r="F144" t="s">
        <v>18</v>
      </c>
      <c r="G144" s="25" t="s">
        <v>773</v>
      </c>
      <c r="I144" s="25" t="s">
        <v>19</v>
      </c>
      <c r="J144" s="25" t="s">
        <v>375</v>
      </c>
      <c r="K144" s="25" t="s">
        <v>376</v>
      </c>
      <c r="L144" t="s">
        <v>562</v>
      </c>
      <c r="M144" s="7">
        <v>7858906059</v>
      </c>
      <c r="N144" t="s">
        <v>54</v>
      </c>
      <c r="P144" t="s">
        <v>22</v>
      </c>
      <c r="Q144" t="s">
        <v>22</v>
      </c>
      <c r="R144" t="s">
        <v>226</v>
      </c>
    </row>
    <row r="145" spans="1:19">
      <c r="A145" s="7">
        <v>1257899</v>
      </c>
      <c r="B145" s="1" t="e">
        <f>VLOOKUP(Table1[[#This Row],[Provider '#]],Table3[NH Provider '#],1,FALSE)</f>
        <v>#N/A</v>
      </c>
      <c r="C145" s="20" t="str">
        <f>IFERROR(VLOOKUP($A145, 'Tracys Report 102016'!A:F,6,FALSE), "Not Found")</f>
        <v>No</v>
      </c>
      <c r="D145" s="25" t="s">
        <v>1717</v>
      </c>
      <c r="E145" t="s">
        <v>17</v>
      </c>
      <c r="F145" t="s">
        <v>18</v>
      </c>
      <c r="G145" s="25" t="s">
        <v>1718</v>
      </c>
      <c r="I145" s="25" t="s">
        <v>19</v>
      </c>
      <c r="J145" s="25" t="s">
        <v>375</v>
      </c>
      <c r="K145" s="25" t="s">
        <v>376</v>
      </c>
      <c r="L145" t="s">
        <v>483</v>
      </c>
      <c r="M145" s="7">
        <v>7858990010</v>
      </c>
      <c r="N145" t="s">
        <v>54</v>
      </c>
      <c r="P145" t="s">
        <v>27</v>
      </c>
      <c r="Q145" t="s">
        <v>22</v>
      </c>
      <c r="R145" t="s">
        <v>226</v>
      </c>
    </row>
    <row r="146" spans="1:19">
      <c r="A146" s="7">
        <v>1066361</v>
      </c>
      <c r="B146" s="1">
        <f>VLOOKUP(Table1[[#This Row],[Provider '#]],Table3[NH Provider '#],1,FALSE)</f>
        <v>1066361</v>
      </c>
      <c r="C146" s="20" t="str">
        <f>IFERROR(VLOOKUP($A146, 'Tracys Report 102016'!A:F,6,FALSE), "Not Found")</f>
        <v>Master ID</v>
      </c>
      <c r="D146" s="25" t="s">
        <v>1485</v>
      </c>
      <c r="E146" t="s">
        <v>17</v>
      </c>
      <c r="F146" t="s">
        <v>18</v>
      </c>
      <c r="G146" s="25" t="s">
        <v>1486</v>
      </c>
      <c r="I146" s="25" t="s">
        <v>19</v>
      </c>
      <c r="J146" s="25" t="s">
        <v>331</v>
      </c>
      <c r="K146" s="25" t="s">
        <v>332</v>
      </c>
      <c r="M146" s="7">
        <v>6207922165</v>
      </c>
      <c r="N146" t="s">
        <v>54</v>
      </c>
      <c r="O146" t="s">
        <v>710</v>
      </c>
      <c r="P146" t="s">
        <v>27</v>
      </c>
      <c r="Q146" t="s">
        <v>22</v>
      </c>
      <c r="R146" t="s">
        <v>226</v>
      </c>
      <c r="S146" t="s">
        <v>23</v>
      </c>
    </row>
    <row r="147" spans="1:19">
      <c r="A147" s="7">
        <v>1066759</v>
      </c>
      <c r="B147" s="1">
        <f>VLOOKUP(Table1[[#This Row],[Provider '#]],Table3[NH Provider '#],1,FALSE)</f>
        <v>1066759</v>
      </c>
      <c r="C147" s="20" t="str">
        <f>IFERROR(VLOOKUP($A147, 'Tracys Report 102016'!A:F,6,FALSE), "Not Found")</f>
        <v>Master ID</v>
      </c>
      <c r="D147" s="25" t="s">
        <v>1609</v>
      </c>
      <c r="E147" t="s">
        <v>17</v>
      </c>
      <c r="F147" t="s">
        <v>18</v>
      </c>
      <c r="G147" s="25" t="s">
        <v>1604</v>
      </c>
      <c r="H147" t="s">
        <v>1609</v>
      </c>
      <c r="I147" s="25" t="s">
        <v>19</v>
      </c>
      <c r="J147" s="25" t="s">
        <v>331</v>
      </c>
      <c r="K147" s="25" t="s">
        <v>332</v>
      </c>
      <c r="L147" t="s">
        <v>508</v>
      </c>
      <c r="M147" s="25" t="s">
        <v>20</v>
      </c>
      <c r="O147" t="s">
        <v>85</v>
      </c>
      <c r="P147" t="s">
        <v>27</v>
      </c>
      <c r="Q147" t="s">
        <v>22</v>
      </c>
      <c r="R147" t="s">
        <v>226</v>
      </c>
      <c r="S147" t="s">
        <v>23</v>
      </c>
    </row>
    <row r="148" spans="1:19" hidden="1">
      <c r="A148" s="1">
        <v>1066066</v>
      </c>
      <c r="B148" s="1" t="e">
        <f>VLOOKUP(Table1[[#This Row],[Provider '#]],Table3[NH Provider '#],1,FALSE)</f>
        <v>#N/A</v>
      </c>
      <c r="C148" s="20" t="str">
        <f>IFERROR(VLOOKUP($A148, 'Tracys Report 102016'!A:F,6,FALSE), "Not Found")</f>
        <v>Yes</v>
      </c>
      <c r="D148" t="s">
        <v>1016</v>
      </c>
      <c r="E148" t="s">
        <v>17</v>
      </c>
      <c r="F148" t="s">
        <v>18</v>
      </c>
      <c r="G148" t="s">
        <v>907</v>
      </c>
      <c r="I148" t="s">
        <v>19</v>
      </c>
      <c r="J148" t="s">
        <v>340</v>
      </c>
      <c r="K148" t="s">
        <v>341</v>
      </c>
      <c r="M148" s="1">
        <v>6204428224</v>
      </c>
      <c r="N148" t="s">
        <v>441</v>
      </c>
      <c r="O148" t="s">
        <v>710</v>
      </c>
      <c r="P148" t="s">
        <v>22</v>
      </c>
      <c r="Q148" t="s">
        <v>27</v>
      </c>
      <c r="R148" t="s">
        <v>226</v>
      </c>
      <c r="S148" t="s">
        <v>23</v>
      </c>
    </row>
    <row r="149" spans="1:19">
      <c r="A149" s="7">
        <v>1257803</v>
      </c>
      <c r="B149" s="1" t="e">
        <f>VLOOKUP(Table1[[#This Row],[Provider '#]],Table3[NH Provider '#],1,FALSE)</f>
        <v>#N/A</v>
      </c>
      <c r="C149" s="20" t="str">
        <f>IFERROR(VLOOKUP($A149, 'Tracys Report 102016'!A:F,6,FALSE), "Not Found")</f>
        <v>No</v>
      </c>
      <c r="D149" s="25" t="s">
        <v>1715</v>
      </c>
      <c r="E149" t="s">
        <v>17</v>
      </c>
      <c r="F149" t="s">
        <v>18</v>
      </c>
      <c r="G149" s="25" t="s">
        <v>1716</v>
      </c>
      <c r="I149" s="25" t="s">
        <v>19</v>
      </c>
      <c r="J149" s="25" t="s">
        <v>256</v>
      </c>
      <c r="K149" s="25" t="s">
        <v>257</v>
      </c>
      <c r="L149" t="s">
        <v>344</v>
      </c>
      <c r="M149" s="7">
        <v>6207233341</v>
      </c>
      <c r="N149" t="s">
        <v>54</v>
      </c>
      <c r="P149" t="s">
        <v>22</v>
      </c>
      <c r="Q149" t="s">
        <v>27</v>
      </c>
      <c r="R149" t="s">
        <v>1027</v>
      </c>
    </row>
    <row r="150" spans="1:19">
      <c r="A150" s="7">
        <v>1066283</v>
      </c>
      <c r="B150" s="1">
        <f>VLOOKUP(Table1[[#This Row],[Provider '#]],Table3[NH Provider '#],1,FALSE)</f>
        <v>1066283</v>
      </c>
      <c r="C150" s="20" t="str">
        <f>IFERROR(VLOOKUP($A150, 'Tracys Report 102016'!A:F,6,FALSE), "Not Found")</f>
        <v>Master ID</v>
      </c>
      <c r="D150" s="25" t="s">
        <v>1353</v>
      </c>
      <c r="E150" t="s">
        <v>17</v>
      </c>
      <c r="F150" t="s">
        <v>18</v>
      </c>
      <c r="G150" s="25" t="s">
        <v>812</v>
      </c>
      <c r="I150" s="25" t="s">
        <v>19</v>
      </c>
      <c r="J150" s="25" t="s">
        <v>517</v>
      </c>
      <c r="K150" s="25" t="s">
        <v>518</v>
      </c>
      <c r="M150" s="7">
        <v>3168353535</v>
      </c>
      <c r="N150" t="s">
        <v>54</v>
      </c>
      <c r="O150" t="s">
        <v>710</v>
      </c>
      <c r="P150" t="s">
        <v>22</v>
      </c>
      <c r="Q150" t="s">
        <v>22</v>
      </c>
      <c r="R150" t="s">
        <v>226</v>
      </c>
      <c r="S150" t="s">
        <v>23</v>
      </c>
    </row>
    <row r="151" spans="1:19">
      <c r="A151" s="7">
        <v>1245809</v>
      </c>
      <c r="B151" s="1" t="e">
        <f>VLOOKUP(Table1[[#This Row],[Provider '#]],Table3[NH Provider '#],1,FALSE)</f>
        <v>#N/A</v>
      </c>
      <c r="C151" s="20" t="str">
        <f>IFERROR(VLOOKUP($A151, 'Tracys Report 102016'!A:F,6,FALSE), "Not Found")</f>
        <v>No</v>
      </c>
      <c r="D151" s="25" t="s">
        <v>1631</v>
      </c>
      <c r="E151" t="s">
        <v>17</v>
      </c>
      <c r="F151" t="s">
        <v>18</v>
      </c>
      <c r="G151" s="26" t="s">
        <v>1849</v>
      </c>
      <c r="I151" s="25" t="s">
        <v>19</v>
      </c>
      <c r="J151" s="25" t="s">
        <v>662</v>
      </c>
      <c r="K151" s="25" t="s">
        <v>769</v>
      </c>
      <c r="L151" t="s">
        <v>467</v>
      </c>
      <c r="M151" s="7">
        <v>9999999999</v>
      </c>
      <c r="N151" t="s">
        <v>54</v>
      </c>
      <c r="P151" t="s">
        <v>22</v>
      </c>
      <c r="Q151" t="s">
        <v>22</v>
      </c>
      <c r="R151" t="s">
        <v>226</v>
      </c>
    </row>
    <row r="152" spans="1:19">
      <c r="A152" s="7">
        <v>1050110</v>
      </c>
      <c r="B152" s="1" t="e">
        <f>VLOOKUP(Table1[[#This Row],[Provider '#]],Table3[NH Provider '#],1,FALSE)</f>
        <v>#N/A</v>
      </c>
      <c r="C152" s="20" t="str">
        <f>IFERROR(VLOOKUP($A152, 'Tracys Report 102016'!A:F,6,FALSE), "Not Found")</f>
        <v>No</v>
      </c>
      <c r="D152" s="25" t="s">
        <v>972</v>
      </c>
      <c r="E152" t="s">
        <v>17</v>
      </c>
      <c r="F152" t="s">
        <v>18</v>
      </c>
      <c r="G152" s="26" t="s">
        <v>1851</v>
      </c>
      <c r="I152" s="25" t="s">
        <v>19</v>
      </c>
      <c r="J152" s="25" t="s">
        <v>647</v>
      </c>
      <c r="K152" s="25" t="s">
        <v>648</v>
      </c>
      <c r="L152" t="s">
        <v>575</v>
      </c>
      <c r="M152" s="25" t="s">
        <v>20</v>
      </c>
      <c r="O152" t="s">
        <v>21</v>
      </c>
      <c r="P152" t="s">
        <v>27</v>
      </c>
      <c r="Q152" t="s">
        <v>22</v>
      </c>
      <c r="R152" t="s">
        <v>731</v>
      </c>
      <c r="S152" t="s">
        <v>23</v>
      </c>
    </row>
    <row r="153" spans="1:19">
      <c r="A153" s="7">
        <v>1066288</v>
      </c>
      <c r="B153" s="1">
        <f>VLOOKUP(Table1[[#This Row],[Provider '#]],Table3[NH Provider '#],1,FALSE)</f>
        <v>1066288</v>
      </c>
      <c r="C153" s="20" t="str">
        <f>IFERROR(VLOOKUP($A153, 'Tracys Report 102016'!A:F,6,FALSE), "Not Found")</f>
        <v>Master ID</v>
      </c>
      <c r="D153" s="25" t="s">
        <v>1361</v>
      </c>
      <c r="E153" t="s">
        <v>17</v>
      </c>
      <c r="F153" t="s">
        <v>18</v>
      </c>
      <c r="G153" s="25" t="s">
        <v>793</v>
      </c>
      <c r="I153" s="25" t="s">
        <v>19</v>
      </c>
      <c r="J153" s="25" t="s">
        <v>560</v>
      </c>
      <c r="K153" s="25" t="s">
        <v>561</v>
      </c>
      <c r="M153" s="7">
        <v>6208625233</v>
      </c>
      <c r="N153" t="s">
        <v>441</v>
      </c>
      <c r="O153" t="s">
        <v>710</v>
      </c>
      <c r="P153" t="s">
        <v>27</v>
      </c>
      <c r="Q153" t="s">
        <v>22</v>
      </c>
      <c r="R153" t="s">
        <v>255</v>
      </c>
      <c r="S153" t="s">
        <v>23</v>
      </c>
    </row>
    <row r="154" spans="1:19">
      <c r="A154" s="7">
        <v>1059003</v>
      </c>
      <c r="B154" s="1">
        <f>VLOOKUP(Table1[[#This Row],[Provider '#]],Table3[NH Provider '#],1,FALSE)</f>
        <v>1059003</v>
      </c>
      <c r="C154" s="20" t="str">
        <f>IFERROR(VLOOKUP($A154, 'Tracys Report 102016'!A:F,6,FALSE), "Not Found")</f>
        <v>Master ID</v>
      </c>
      <c r="D154" s="25" t="s">
        <v>1001</v>
      </c>
      <c r="E154" t="s">
        <v>17</v>
      </c>
      <c r="F154" t="s">
        <v>18</v>
      </c>
      <c r="G154" s="26" t="s">
        <v>1856</v>
      </c>
      <c r="H154" t="s">
        <v>844</v>
      </c>
      <c r="I154" s="25" t="s">
        <v>19</v>
      </c>
      <c r="J154" s="25" t="s">
        <v>286</v>
      </c>
      <c r="K154" s="25" t="s">
        <v>287</v>
      </c>
      <c r="M154" s="25" t="s">
        <v>20</v>
      </c>
      <c r="O154" t="s">
        <v>661</v>
      </c>
      <c r="P154" t="s">
        <v>22</v>
      </c>
      <c r="Q154" t="s">
        <v>22</v>
      </c>
      <c r="R154" t="s">
        <v>226</v>
      </c>
      <c r="S154" t="s">
        <v>23</v>
      </c>
    </row>
    <row r="155" spans="1:19">
      <c r="A155" s="7">
        <v>1066096</v>
      </c>
      <c r="B155" s="1" t="e">
        <f>VLOOKUP(Table1[[#This Row],[Provider '#]],Table3[NH Provider '#],1,FALSE)</f>
        <v>#N/A</v>
      </c>
      <c r="C155" s="20" t="str">
        <f>IFERROR(VLOOKUP($A155, 'Tracys Report 102016'!A:F,6,FALSE), "Not Found")</f>
        <v>No</v>
      </c>
      <c r="D155" s="25" t="s">
        <v>1059</v>
      </c>
      <c r="E155" t="s">
        <v>17</v>
      </c>
      <c r="F155" t="s">
        <v>18</v>
      </c>
      <c r="G155" s="25" t="s">
        <v>885</v>
      </c>
      <c r="I155" s="25" t="s">
        <v>19</v>
      </c>
      <c r="J155" s="25" t="s">
        <v>286</v>
      </c>
      <c r="K155" s="25" t="s">
        <v>287</v>
      </c>
      <c r="M155" s="7">
        <v>7856246000</v>
      </c>
      <c r="N155" t="s">
        <v>54</v>
      </c>
      <c r="O155" t="s">
        <v>710</v>
      </c>
      <c r="P155" t="s">
        <v>27</v>
      </c>
      <c r="Q155" t="s">
        <v>22</v>
      </c>
      <c r="R155" t="s">
        <v>704</v>
      </c>
      <c r="S155" t="s">
        <v>23</v>
      </c>
    </row>
    <row r="156" spans="1:19" hidden="1">
      <c r="A156" s="1">
        <v>1258035</v>
      </c>
      <c r="B156" s="1" t="e">
        <f>VLOOKUP(Table1[[#This Row],[Provider '#]],Table3[NH Provider '#],1,FALSE)</f>
        <v>#N/A</v>
      </c>
      <c r="C156" s="20" t="str">
        <f>IFERROR(VLOOKUP($A156, 'Tracys Report 102016'!A:F,6,FALSE), "Not Found")</f>
        <v>Yes</v>
      </c>
      <c r="D156" t="s">
        <v>1721</v>
      </c>
      <c r="E156" t="s">
        <v>17</v>
      </c>
      <c r="F156" t="s">
        <v>18</v>
      </c>
      <c r="G156" t="s">
        <v>1507</v>
      </c>
      <c r="I156" t="s">
        <v>19</v>
      </c>
      <c r="J156" t="s">
        <v>360</v>
      </c>
      <c r="K156" t="s">
        <v>361</v>
      </c>
      <c r="L156" t="s">
        <v>386</v>
      </c>
      <c r="M156" s="1">
        <v>7852582283</v>
      </c>
      <c r="N156" t="s">
        <v>54</v>
      </c>
      <c r="P156" t="s">
        <v>22</v>
      </c>
      <c r="Q156" t="s">
        <v>22</v>
      </c>
      <c r="R156" t="s">
        <v>226</v>
      </c>
    </row>
    <row r="157" spans="1:19">
      <c r="A157" s="7">
        <v>1023401</v>
      </c>
      <c r="B157" s="1" t="e">
        <f>VLOOKUP(Table1[[#This Row],[Provider '#]],Table3[NH Provider '#],1,FALSE)</f>
        <v>#N/A</v>
      </c>
      <c r="C157" s="20" t="str">
        <f>IFERROR(VLOOKUP($A157, 'Tracys Report 102016'!A:F,6,FALSE), "Not Found")</f>
        <v>Not Found</v>
      </c>
      <c r="D157" s="25" t="s">
        <v>1844</v>
      </c>
      <c r="E157" t="s">
        <v>17</v>
      </c>
      <c r="F157" t="s">
        <v>18</v>
      </c>
      <c r="G157" s="25" t="s">
        <v>755</v>
      </c>
      <c r="I157" s="25" t="s">
        <v>19</v>
      </c>
      <c r="J157" s="25" t="s">
        <v>286</v>
      </c>
      <c r="K157" s="25" t="s">
        <v>287</v>
      </c>
      <c r="M157" s="25" t="s">
        <v>20</v>
      </c>
      <c r="O157" t="s">
        <v>663</v>
      </c>
      <c r="P157" t="s">
        <v>22</v>
      </c>
      <c r="Q157" t="s">
        <v>22</v>
      </c>
      <c r="R157" t="s">
        <v>715</v>
      </c>
      <c r="S157" t="s">
        <v>23</v>
      </c>
    </row>
    <row r="158" spans="1:19">
      <c r="A158" s="7">
        <v>1066213</v>
      </c>
      <c r="B158" s="1" t="e">
        <f>VLOOKUP(Table1[[#This Row],[Provider '#]],Table3[NH Provider '#],1,FALSE)</f>
        <v>#N/A</v>
      </c>
      <c r="C158" s="20" t="str">
        <f>IFERROR(VLOOKUP($A158, 'Tracys Report 102016'!A:F,6,FALSE), "Not Found")</f>
        <v>No</v>
      </c>
      <c r="D158" s="25" t="s">
        <v>990</v>
      </c>
      <c r="E158" t="s">
        <v>17</v>
      </c>
      <c r="F158" t="s">
        <v>18</v>
      </c>
      <c r="G158" s="25" t="s">
        <v>1247</v>
      </c>
      <c r="I158" s="25" t="s">
        <v>19</v>
      </c>
      <c r="J158" s="25" t="s">
        <v>286</v>
      </c>
      <c r="K158" s="25" t="s">
        <v>287</v>
      </c>
      <c r="M158" s="7">
        <v>7856283241</v>
      </c>
      <c r="N158" t="s">
        <v>54</v>
      </c>
      <c r="O158" t="s">
        <v>710</v>
      </c>
      <c r="P158" t="s">
        <v>22</v>
      </c>
      <c r="Q158" t="s">
        <v>27</v>
      </c>
      <c r="R158" t="s">
        <v>226</v>
      </c>
      <c r="S158" t="s">
        <v>23</v>
      </c>
    </row>
    <row r="159" spans="1:19" hidden="1">
      <c r="A159" s="1">
        <v>1066229</v>
      </c>
      <c r="B159" s="1" t="e">
        <f>VLOOKUP(Table1[[#This Row],[Provider '#]],Table3[NH Provider '#],1,FALSE)</f>
        <v>#N/A</v>
      </c>
      <c r="C159" s="20" t="str">
        <f>IFERROR(VLOOKUP($A159, 'Tracys Report 102016'!A:F,6,FALSE), "Not Found")</f>
        <v>Yes</v>
      </c>
      <c r="D159" t="s">
        <v>1269</v>
      </c>
      <c r="E159" t="s">
        <v>17</v>
      </c>
      <c r="F159" t="s">
        <v>18</v>
      </c>
      <c r="G159" t="s">
        <v>868</v>
      </c>
      <c r="I159" t="s">
        <v>19</v>
      </c>
      <c r="J159" t="s">
        <v>172</v>
      </c>
      <c r="K159" t="s">
        <v>173</v>
      </c>
      <c r="M159" s="1">
        <v>7854833125</v>
      </c>
      <c r="N159" t="s">
        <v>441</v>
      </c>
      <c r="O159" t="s">
        <v>710</v>
      </c>
      <c r="P159" t="s">
        <v>22</v>
      </c>
      <c r="Q159" t="s">
        <v>27</v>
      </c>
      <c r="R159" t="s">
        <v>226</v>
      </c>
      <c r="S159" t="s">
        <v>23</v>
      </c>
    </row>
    <row r="160" spans="1:19" hidden="1">
      <c r="A160" s="1">
        <v>1257696</v>
      </c>
      <c r="B160" s="1" t="e">
        <f>VLOOKUP(Table1[[#This Row],[Provider '#]],Table3[NH Provider '#],1,FALSE)</f>
        <v>#N/A</v>
      </c>
      <c r="C160" s="20" t="str">
        <f>IFERROR(VLOOKUP($A160, 'Tracys Report 102016'!A:F,6,FALSE), "Not Found")</f>
        <v>Yes</v>
      </c>
      <c r="D160" t="s">
        <v>1714</v>
      </c>
      <c r="E160" t="s">
        <v>17</v>
      </c>
      <c r="F160" t="s">
        <v>18</v>
      </c>
      <c r="G160" t="s">
        <v>868</v>
      </c>
      <c r="I160" t="s">
        <v>19</v>
      </c>
      <c r="J160" t="s">
        <v>172</v>
      </c>
      <c r="K160" t="s">
        <v>173</v>
      </c>
      <c r="L160" t="s">
        <v>894</v>
      </c>
      <c r="M160" s="1">
        <v>7854833131</v>
      </c>
      <c r="N160" t="s">
        <v>54</v>
      </c>
      <c r="P160" t="s">
        <v>22</v>
      </c>
      <c r="Q160" t="s">
        <v>27</v>
      </c>
      <c r="R160" t="s">
        <v>226</v>
      </c>
    </row>
    <row r="161" spans="1:19" hidden="1">
      <c r="A161" s="1">
        <v>1259357</v>
      </c>
      <c r="B161" s="1" t="e">
        <f>VLOOKUP(Table1[[#This Row],[Provider '#]],Table3[NH Provider '#],1,FALSE)</f>
        <v>#N/A</v>
      </c>
      <c r="C161" s="20" t="str">
        <f>IFERROR(VLOOKUP($A161, 'Tracys Report 102016'!A:F,6,FALSE), "Not Found")</f>
        <v>Yes</v>
      </c>
      <c r="D161" t="s">
        <v>1730</v>
      </c>
      <c r="E161" t="s">
        <v>17</v>
      </c>
      <c r="F161" t="s">
        <v>18</v>
      </c>
      <c r="G161" t="s">
        <v>1731</v>
      </c>
      <c r="I161" t="s">
        <v>19</v>
      </c>
      <c r="J161" t="s">
        <v>24</v>
      </c>
      <c r="K161" t="s">
        <v>25</v>
      </c>
      <c r="L161" t="s">
        <v>882</v>
      </c>
      <c r="M161" s="1">
        <v>6204552214</v>
      </c>
      <c r="N161" t="s">
        <v>54</v>
      </c>
      <c r="P161" t="s">
        <v>27</v>
      </c>
      <c r="Q161" t="s">
        <v>22</v>
      </c>
      <c r="R161" t="s">
        <v>226</v>
      </c>
    </row>
    <row r="162" spans="1:19">
      <c r="A162" s="7">
        <v>1057365</v>
      </c>
      <c r="B162" s="1">
        <f>VLOOKUP(Table1[[#This Row],[Provider '#]],Table3[NH Provider '#],1,FALSE)</f>
        <v>1057365</v>
      </c>
      <c r="C162" s="20" t="str">
        <f>IFERROR(VLOOKUP($A162, 'Tracys Report 102016'!A:F,6,FALSE), "Not Found")</f>
        <v>Master ID</v>
      </c>
      <c r="D162" s="25" t="s">
        <v>990</v>
      </c>
      <c r="E162" t="s">
        <v>17</v>
      </c>
      <c r="F162" t="s">
        <v>18</v>
      </c>
      <c r="G162" s="25" t="s">
        <v>991</v>
      </c>
      <c r="I162" s="25" t="s">
        <v>19</v>
      </c>
      <c r="J162" s="25" t="s">
        <v>286</v>
      </c>
      <c r="K162" s="25" t="s">
        <v>287</v>
      </c>
      <c r="M162" s="7">
        <v>7856283241</v>
      </c>
      <c r="N162" t="s">
        <v>54</v>
      </c>
      <c r="O162" t="s">
        <v>108</v>
      </c>
      <c r="P162" t="s">
        <v>22</v>
      </c>
      <c r="Q162" t="s">
        <v>22</v>
      </c>
      <c r="R162" t="s">
        <v>226</v>
      </c>
      <c r="S162" t="s">
        <v>23</v>
      </c>
    </row>
    <row r="163" spans="1:19">
      <c r="A163" s="7">
        <v>1066156</v>
      </c>
      <c r="B163" s="1" t="e">
        <f>VLOOKUP(Table1[[#This Row],[Provider '#]],Table3[NH Provider '#],1,FALSE)</f>
        <v>#N/A</v>
      </c>
      <c r="C163" s="20" t="str">
        <f>IFERROR(VLOOKUP($A163, 'Tracys Report 102016'!A:F,6,FALSE), "Not Found")</f>
        <v>No</v>
      </c>
      <c r="D163" s="25" t="s">
        <v>1160</v>
      </c>
      <c r="E163" t="s">
        <v>17</v>
      </c>
      <c r="F163" t="s">
        <v>18</v>
      </c>
      <c r="G163" s="25" t="s">
        <v>1161</v>
      </c>
      <c r="I163" s="25" t="s">
        <v>19</v>
      </c>
      <c r="J163" s="25" t="s">
        <v>286</v>
      </c>
      <c r="K163" s="25" t="s">
        <v>287</v>
      </c>
      <c r="M163" s="7">
        <v>7856256043</v>
      </c>
      <c r="N163" t="s">
        <v>441</v>
      </c>
      <c r="O163" t="s">
        <v>710</v>
      </c>
      <c r="P163" t="s">
        <v>22</v>
      </c>
      <c r="Q163" t="s">
        <v>27</v>
      </c>
      <c r="R163" t="s">
        <v>226</v>
      </c>
      <c r="S163" t="s">
        <v>23</v>
      </c>
    </row>
    <row r="164" spans="1:19">
      <c r="A164" s="7">
        <v>1066261</v>
      </c>
      <c r="B164" s="1">
        <f>VLOOKUP(Table1[[#This Row],[Provider '#]],Table3[NH Provider '#],1,FALSE)</f>
        <v>1066261</v>
      </c>
      <c r="C164" s="20" t="str">
        <f>IFERROR(VLOOKUP($A164, 'Tracys Report 102016'!A:F,6,FALSE), "Not Found")</f>
        <v>Master ID</v>
      </c>
      <c r="D164" s="25" t="s">
        <v>857</v>
      </c>
      <c r="E164" t="s">
        <v>17</v>
      </c>
      <c r="F164" t="s">
        <v>18</v>
      </c>
      <c r="G164" s="25" t="s">
        <v>867</v>
      </c>
      <c r="I164" s="25" t="s">
        <v>19</v>
      </c>
      <c r="J164" s="25" t="s">
        <v>241</v>
      </c>
      <c r="K164" s="25" t="s">
        <v>242</v>
      </c>
      <c r="M164" s="7">
        <v>3165243211</v>
      </c>
      <c r="N164" t="s">
        <v>54</v>
      </c>
      <c r="O164" t="s">
        <v>710</v>
      </c>
      <c r="P164" t="s">
        <v>27</v>
      </c>
      <c r="Q164" t="s">
        <v>22</v>
      </c>
      <c r="R164" t="s">
        <v>226</v>
      </c>
      <c r="S164" t="s">
        <v>23</v>
      </c>
    </row>
    <row r="165" spans="1:19">
      <c r="A165" s="7">
        <v>1066374</v>
      </c>
      <c r="B165" s="1" t="e">
        <f>VLOOKUP(Table1[[#This Row],[Provider '#]],Table3[NH Provider '#],1,FALSE)</f>
        <v>#N/A</v>
      </c>
      <c r="C165" s="20" t="str">
        <f>IFERROR(VLOOKUP($A165, 'Tracys Report 102016'!A:F,6,FALSE), "Not Found")</f>
        <v>No</v>
      </c>
      <c r="D165" s="25" t="s">
        <v>1872</v>
      </c>
      <c r="E165" t="s">
        <v>17</v>
      </c>
      <c r="F165" t="s">
        <v>18</v>
      </c>
      <c r="G165" s="25" t="s">
        <v>1507</v>
      </c>
      <c r="I165" s="25" t="s">
        <v>19</v>
      </c>
      <c r="J165" s="25" t="s">
        <v>360</v>
      </c>
      <c r="K165" s="25" t="s">
        <v>361</v>
      </c>
      <c r="M165" s="7">
        <v>7852582283</v>
      </c>
      <c r="N165" t="s">
        <v>54</v>
      </c>
      <c r="O165" t="s">
        <v>710</v>
      </c>
      <c r="P165" t="s">
        <v>22</v>
      </c>
      <c r="Q165" t="s">
        <v>27</v>
      </c>
      <c r="R165" t="s">
        <v>226</v>
      </c>
      <c r="S165" t="s">
        <v>23</v>
      </c>
    </row>
    <row r="166" spans="1:19">
      <c r="A166" s="7">
        <v>1066219</v>
      </c>
      <c r="B166" s="1">
        <f>VLOOKUP(Table1[[#This Row],[Provider '#]],Table3[NH Provider '#],1,FALSE)</f>
        <v>1066219</v>
      </c>
      <c r="C166" s="20" t="str">
        <f>IFERROR(VLOOKUP($A166, 'Tracys Report 102016'!A:F,6,FALSE), "Not Found")</f>
        <v>Master ID</v>
      </c>
      <c r="D166" s="25" t="s">
        <v>1253</v>
      </c>
      <c r="E166" t="s">
        <v>17</v>
      </c>
      <c r="F166" t="s">
        <v>18</v>
      </c>
      <c r="G166" s="25" t="s">
        <v>1254</v>
      </c>
      <c r="I166" s="25" t="s">
        <v>19</v>
      </c>
      <c r="J166" s="25" t="s">
        <v>457</v>
      </c>
      <c r="K166" s="25" t="s">
        <v>458</v>
      </c>
      <c r="L166" t="s">
        <v>687</v>
      </c>
      <c r="M166" s="7">
        <v>6203270400</v>
      </c>
      <c r="N166" t="s">
        <v>54</v>
      </c>
      <c r="O166" t="s">
        <v>710</v>
      </c>
      <c r="P166" t="s">
        <v>22</v>
      </c>
      <c r="Q166" t="s">
        <v>22</v>
      </c>
      <c r="R166" t="s">
        <v>226</v>
      </c>
      <c r="S166" t="s">
        <v>23</v>
      </c>
    </row>
    <row r="167" spans="1:19" hidden="1">
      <c r="A167" s="1">
        <v>1054786</v>
      </c>
      <c r="B167" s="1" t="e">
        <f>VLOOKUP(Table1[[#This Row],[Provider '#]],Table3[NH Provider '#],1,FALSE)</f>
        <v>#N/A</v>
      </c>
      <c r="C167" s="20" t="s">
        <v>1764</v>
      </c>
      <c r="D167" t="s">
        <v>982</v>
      </c>
      <c r="E167" t="s">
        <v>17</v>
      </c>
      <c r="F167" t="s">
        <v>18</v>
      </c>
      <c r="G167" t="s">
        <v>778</v>
      </c>
      <c r="I167" t="s">
        <v>19</v>
      </c>
      <c r="J167" t="s">
        <v>79</v>
      </c>
      <c r="K167" t="s">
        <v>80</v>
      </c>
      <c r="L167" t="s">
        <v>870</v>
      </c>
      <c r="M167" s="1">
        <v>9999999999</v>
      </c>
      <c r="N167" t="s">
        <v>54</v>
      </c>
      <c r="O167" t="s">
        <v>59</v>
      </c>
      <c r="P167" t="s">
        <v>22</v>
      </c>
      <c r="Q167" t="s">
        <v>22</v>
      </c>
      <c r="R167" t="s">
        <v>226</v>
      </c>
      <c r="S167" t="s">
        <v>23</v>
      </c>
    </row>
    <row r="168" spans="1:19">
      <c r="A168" s="7">
        <v>1066070</v>
      </c>
      <c r="B168" s="1">
        <f>VLOOKUP(Table1[[#This Row],[Provider '#]],Table3[NH Provider '#],1,FALSE)</f>
        <v>1066070</v>
      </c>
      <c r="C168" s="20" t="str">
        <f>IFERROR(VLOOKUP($A168, 'Tracys Report 102016'!A:F,6,FALSE), "Not Found")</f>
        <v>Master ID</v>
      </c>
      <c r="D168" s="25" t="s">
        <v>1023</v>
      </c>
      <c r="E168" t="s">
        <v>17</v>
      </c>
      <c r="F168" t="s">
        <v>18</v>
      </c>
      <c r="G168" s="25" t="s">
        <v>1024</v>
      </c>
      <c r="I168" s="25" t="s">
        <v>19</v>
      </c>
      <c r="J168" s="25" t="s">
        <v>165</v>
      </c>
      <c r="K168" s="25" t="s">
        <v>166</v>
      </c>
      <c r="M168" s="7">
        <v>7857423979</v>
      </c>
      <c r="N168" t="s">
        <v>441</v>
      </c>
      <c r="O168" t="s">
        <v>710</v>
      </c>
      <c r="P168" t="s">
        <v>22</v>
      </c>
      <c r="Q168" t="s">
        <v>22</v>
      </c>
      <c r="R168" t="s">
        <v>226</v>
      </c>
      <c r="S168" t="s">
        <v>23</v>
      </c>
    </row>
    <row r="169" spans="1:19" hidden="1">
      <c r="A169" s="1">
        <v>1260931</v>
      </c>
      <c r="B169" s="1" t="e">
        <f>VLOOKUP(Table1[[#This Row],[Provider '#]],Table3[NH Provider '#],1,FALSE)</f>
        <v>#N/A</v>
      </c>
      <c r="C169" s="20" t="str">
        <f>IFERROR(VLOOKUP($A169, 'Tracys Report 102016'!A:F,6,FALSE), "Not Found")</f>
        <v>Yes</v>
      </c>
      <c r="D169" t="s">
        <v>1738</v>
      </c>
      <c r="E169" t="s">
        <v>17</v>
      </c>
      <c r="F169" t="s">
        <v>18</v>
      </c>
      <c r="G169" t="s">
        <v>930</v>
      </c>
      <c r="I169" t="s">
        <v>19</v>
      </c>
      <c r="J169" t="s">
        <v>79</v>
      </c>
      <c r="K169" t="s">
        <v>80</v>
      </c>
      <c r="L169" t="s">
        <v>870</v>
      </c>
      <c r="M169" s="1">
        <v>9138292273</v>
      </c>
      <c r="N169" t="s">
        <v>54</v>
      </c>
      <c r="P169" t="s">
        <v>22</v>
      </c>
      <c r="Q169" t="s">
        <v>22</v>
      </c>
      <c r="R169" t="s">
        <v>226</v>
      </c>
    </row>
    <row r="170" spans="1:19" hidden="1">
      <c r="A170" s="1">
        <v>1262121</v>
      </c>
      <c r="B170" s="1" t="e">
        <f>VLOOKUP(Table1[[#This Row],[Provider '#]],Table3[NH Provider '#],1,FALSE)</f>
        <v>#N/A</v>
      </c>
      <c r="C170" s="20" t="str">
        <f>IFERROR(VLOOKUP($A170, 'Tracys Report 102016'!A:F,6,FALSE), "Not Found")</f>
        <v>Yes</v>
      </c>
      <c r="D170" t="s">
        <v>1538</v>
      </c>
      <c r="E170" t="s">
        <v>17</v>
      </c>
      <c r="F170" t="s">
        <v>18</v>
      </c>
      <c r="G170" t="s">
        <v>930</v>
      </c>
      <c r="I170" t="s">
        <v>19</v>
      </c>
      <c r="J170" t="s">
        <v>79</v>
      </c>
      <c r="K170" t="s">
        <v>80</v>
      </c>
      <c r="L170" t="s">
        <v>870</v>
      </c>
      <c r="M170" s="1">
        <v>9138290386</v>
      </c>
      <c r="N170" t="s">
        <v>441</v>
      </c>
      <c r="P170" t="s">
        <v>27</v>
      </c>
      <c r="Q170" t="s">
        <v>22</v>
      </c>
      <c r="R170" t="s">
        <v>226</v>
      </c>
    </row>
    <row r="171" spans="1:19" hidden="1">
      <c r="A171" s="1">
        <v>1263396</v>
      </c>
      <c r="B171" s="1" t="e">
        <f>VLOOKUP(Table1[[#This Row],[Provider '#]],Table3[NH Provider '#],1,FALSE)</f>
        <v>#N/A</v>
      </c>
      <c r="C171" s="20" t="str">
        <f>IFERROR(VLOOKUP($A171, 'Tracys Report 102016'!A:F,6,FALSE), "Not Found")</f>
        <v>Yes</v>
      </c>
      <c r="D171" t="s">
        <v>1755</v>
      </c>
      <c r="E171" t="s">
        <v>17</v>
      </c>
      <c r="F171" t="s">
        <v>18</v>
      </c>
      <c r="G171" t="s">
        <v>930</v>
      </c>
      <c r="I171" t="s">
        <v>19</v>
      </c>
      <c r="J171" t="s">
        <v>79</v>
      </c>
      <c r="K171" t="s">
        <v>80</v>
      </c>
      <c r="L171" t="s">
        <v>870</v>
      </c>
      <c r="M171" s="1">
        <v>9138291590</v>
      </c>
      <c r="N171" t="s">
        <v>441</v>
      </c>
      <c r="P171" t="s">
        <v>22</v>
      </c>
      <c r="Q171" t="s">
        <v>22</v>
      </c>
      <c r="R171" t="s">
        <v>226</v>
      </c>
    </row>
    <row r="172" spans="1:19">
      <c r="A172" s="7">
        <v>1066257</v>
      </c>
      <c r="B172" s="1" t="e">
        <f>VLOOKUP(Table1[[#This Row],[Provider '#]],Table3[NH Provider '#],1,FALSE)</f>
        <v>#N/A</v>
      </c>
      <c r="C172" s="20" t="str">
        <f>IFERROR(VLOOKUP($A172, 'Tracys Report 102016'!A:F,6,FALSE), "Not Found")</f>
        <v>No</v>
      </c>
      <c r="D172" s="25" t="s">
        <v>1313</v>
      </c>
      <c r="E172" t="s">
        <v>17</v>
      </c>
      <c r="F172" t="s">
        <v>18</v>
      </c>
      <c r="G172" s="25" t="s">
        <v>1314</v>
      </c>
      <c r="I172" s="25" t="s">
        <v>19</v>
      </c>
      <c r="J172" s="25" t="s">
        <v>165</v>
      </c>
      <c r="K172" s="25" t="s">
        <v>166</v>
      </c>
      <c r="M172" s="7">
        <v>7857422339</v>
      </c>
      <c r="N172" t="s">
        <v>441</v>
      </c>
      <c r="O172" t="s">
        <v>710</v>
      </c>
      <c r="P172" t="s">
        <v>22</v>
      </c>
      <c r="Q172" t="s">
        <v>27</v>
      </c>
      <c r="R172" t="s">
        <v>731</v>
      </c>
      <c r="S172" t="s">
        <v>23</v>
      </c>
    </row>
    <row r="173" spans="1:19">
      <c r="A173" s="7">
        <v>1066367</v>
      </c>
      <c r="B173" s="1">
        <f>VLOOKUP(Table1[[#This Row],[Provider '#]],Table3[NH Provider '#],1,FALSE)</f>
        <v>1066367</v>
      </c>
      <c r="C173" s="20" t="str">
        <f>IFERROR(VLOOKUP($A173, 'Tracys Report 102016'!A:F,6,FALSE), "Not Found")</f>
        <v>Master ID</v>
      </c>
      <c r="D173" s="25" t="s">
        <v>1863</v>
      </c>
      <c r="E173" t="s">
        <v>17</v>
      </c>
      <c r="F173" t="s">
        <v>18</v>
      </c>
      <c r="G173" s="25" t="s">
        <v>829</v>
      </c>
      <c r="I173" s="25" t="s">
        <v>19</v>
      </c>
      <c r="J173" s="25" t="s">
        <v>611</v>
      </c>
      <c r="K173" s="25" t="s">
        <v>612</v>
      </c>
      <c r="L173" t="s">
        <v>92</v>
      </c>
      <c r="M173" s="7">
        <v>7854423217</v>
      </c>
      <c r="N173" t="s">
        <v>54</v>
      </c>
      <c r="O173" t="s">
        <v>710</v>
      </c>
      <c r="P173" t="s">
        <v>22</v>
      </c>
      <c r="Q173" t="s">
        <v>22</v>
      </c>
      <c r="R173" t="s">
        <v>226</v>
      </c>
      <c r="S173" t="s">
        <v>23</v>
      </c>
    </row>
    <row r="174" spans="1:19">
      <c r="A174" s="7">
        <v>1066243</v>
      </c>
      <c r="B174" s="1" t="e">
        <f>VLOOKUP(Table1[[#This Row],[Provider '#]],Table3[NH Provider '#],1,FALSE)</f>
        <v>#N/A</v>
      </c>
      <c r="C174" s="20" t="str">
        <f>IFERROR(VLOOKUP($A174, 'Tracys Report 102016'!A:F,6,FALSE), "Not Found")</f>
        <v>No</v>
      </c>
      <c r="D174" s="25" t="s">
        <v>1292</v>
      </c>
      <c r="E174" t="s">
        <v>17</v>
      </c>
      <c r="F174" t="s">
        <v>18</v>
      </c>
      <c r="G174" s="25" t="s">
        <v>1293</v>
      </c>
      <c r="I174" s="25" t="s">
        <v>19</v>
      </c>
      <c r="J174" s="25" t="s">
        <v>558</v>
      </c>
      <c r="K174" s="25" t="s">
        <v>559</v>
      </c>
      <c r="M174" s="7">
        <v>7854213413</v>
      </c>
      <c r="N174" t="s">
        <v>441</v>
      </c>
      <c r="O174" t="s">
        <v>710</v>
      </c>
      <c r="P174" t="s">
        <v>22</v>
      </c>
      <c r="Q174" t="s">
        <v>27</v>
      </c>
      <c r="R174" t="s">
        <v>226</v>
      </c>
      <c r="S174" t="s">
        <v>23</v>
      </c>
    </row>
    <row r="175" spans="1:19">
      <c r="A175" s="7">
        <v>1066245</v>
      </c>
      <c r="B175" s="1">
        <f>VLOOKUP(Table1[[#This Row],[Provider '#]],Table3[NH Provider '#],1,FALSE)</f>
        <v>1066245</v>
      </c>
      <c r="C175" s="20" t="str">
        <f>IFERROR(VLOOKUP($A175, 'Tracys Report 102016'!A:F,6,FALSE), "Not Found")</f>
        <v>Master ID</v>
      </c>
      <c r="D175" s="25" t="s">
        <v>1294</v>
      </c>
      <c r="E175" t="s">
        <v>17</v>
      </c>
      <c r="F175" t="s">
        <v>18</v>
      </c>
      <c r="G175" s="25" t="s">
        <v>803</v>
      </c>
      <c r="I175" s="25" t="s">
        <v>19</v>
      </c>
      <c r="J175" s="25" t="s">
        <v>357</v>
      </c>
      <c r="K175" s="25" t="s">
        <v>358</v>
      </c>
      <c r="M175" s="7">
        <v>6209472301</v>
      </c>
      <c r="N175" t="s">
        <v>54</v>
      </c>
      <c r="O175" t="s">
        <v>710</v>
      </c>
      <c r="P175" t="s">
        <v>27</v>
      </c>
      <c r="Q175" t="s">
        <v>22</v>
      </c>
      <c r="R175" t="s">
        <v>226</v>
      </c>
      <c r="S175" t="s">
        <v>23</v>
      </c>
    </row>
    <row r="176" spans="1:19">
      <c r="A176" s="7">
        <v>1066206</v>
      </c>
      <c r="B176" s="1" t="e">
        <f>VLOOKUP(Table1[[#This Row],[Provider '#]],Table3[NH Provider '#],1,FALSE)</f>
        <v>#N/A</v>
      </c>
      <c r="C176" s="20" t="str">
        <f>IFERROR(VLOOKUP($A176, 'Tracys Report 102016'!A:F,6,FALSE), "Not Found")</f>
        <v>No</v>
      </c>
      <c r="D176" s="25" t="s">
        <v>678</v>
      </c>
      <c r="E176" t="s">
        <v>17</v>
      </c>
      <c r="F176" t="s">
        <v>18</v>
      </c>
      <c r="G176" s="25" t="s">
        <v>1237</v>
      </c>
      <c r="I176" s="25" t="s">
        <v>19</v>
      </c>
      <c r="J176" s="25" t="s">
        <v>357</v>
      </c>
      <c r="K176" s="25" t="s">
        <v>358</v>
      </c>
      <c r="M176" s="7">
        <v>6209471465</v>
      </c>
      <c r="N176" t="s">
        <v>441</v>
      </c>
      <c r="O176" t="s">
        <v>710</v>
      </c>
      <c r="P176" t="s">
        <v>22</v>
      </c>
      <c r="Q176" t="s">
        <v>27</v>
      </c>
      <c r="R176" t="s">
        <v>226</v>
      </c>
      <c r="S176" t="s">
        <v>23</v>
      </c>
    </row>
    <row r="177" spans="1:19">
      <c r="A177" s="7">
        <v>1066415</v>
      </c>
      <c r="B177" s="1">
        <f>VLOOKUP(Table1[[#This Row],[Provider '#]],Table3[NH Provider '#],1,FALSE)</f>
        <v>1066415</v>
      </c>
      <c r="C177" s="20" t="str">
        <f>IFERROR(VLOOKUP($A177, 'Tracys Report 102016'!A:F,6,FALSE), "Not Found")</f>
        <v>Master ID</v>
      </c>
      <c r="D177" s="25" t="s">
        <v>1564</v>
      </c>
      <c r="E177" t="s">
        <v>17</v>
      </c>
      <c r="F177" t="s">
        <v>18</v>
      </c>
      <c r="G177" s="25" t="s">
        <v>1565</v>
      </c>
      <c r="I177" s="25" t="s">
        <v>19</v>
      </c>
      <c r="J177" s="25" t="s">
        <v>334</v>
      </c>
      <c r="K177" s="25" t="s">
        <v>335</v>
      </c>
      <c r="M177" s="7">
        <v>7853643164</v>
      </c>
      <c r="N177" t="s">
        <v>54</v>
      </c>
      <c r="O177" t="s">
        <v>710</v>
      </c>
      <c r="P177" t="s">
        <v>22</v>
      </c>
      <c r="Q177" t="s">
        <v>22</v>
      </c>
      <c r="R177" t="s">
        <v>226</v>
      </c>
      <c r="S177" t="s">
        <v>23</v>
      </c>
    </row>
    <row r="178" spans="1:19" hidden="1">
      <c r="A178" s="1">
        <v>1258345</v>
      </c>
      <c r="B178" s="1" t="e">
        <f>VLOOKUP(Table1[[#This Row],[Provider '#]],Table3[NH Provider '#],1,FALSE)</f>
        <v>#N/A</v>
      </c>
      <c r="C178" s="20" t="str">
        <f>IFERROR(VLOOKUP($A178, 'Tracys Report 102016'!A:F,6,FALSE), "Not Found")</f>
        <v>Yes</v>
      </c>
      <c r="D178" t="s">
        <v>1723</v>
      </c>
      <c r="E178" t="s">
        <v>17</v>
      </c>
      <c r="F178" t="s">
        <v>18</v>
      </c>
      <c r="G178" t="s">
        <v>858</v>
      </c>
      <c r="I178" t="s">
        <v>19</v>
      </c>
      <c r="J178" t="s">
        <v>41</v>
      </c>
      <c r="K178" t="s">
        <v>97</v>
      </c>
      <c r="L178" t="s">
        <v>708</v>
      </c>
      <c r="M178" s="1">
        <v>7857760065</v>
      </c>
      <c r="N178" t="s">
        <v>192</v>
      </c>
      <c r="P178" t="s">
        <v>22</v>
      </c>
      <c r="Q178" t="s">
        <v>22</v>
      </c>
      <c r="R178" t="s">
        <v>226</v>
      </c>
    </row>
    <row r="179" spans="1:19">
      <c r="A179" s="7">
        <v>1066168</v>
      </c>
      <c r="B179" s="1" t="e">
        <f>VLOOKUP(Table1[[#This Row],[Provider '#]],Table3[NH Provider '#],1,FALSE)</f>
        <v>#N/A</v>
      </c>
      <c r="C179" s="20" t="str">
        <f>IFERROR(VLOOKUP($A179, 'Tracys Report 102016'!A:F,6,FALSE), "Not Found")</f>
        <v>No</v>
      </c>
      <c r="D179" s="25" t="s">
        <v>1178</v>
      </c>
      <c r="E179" t="s">
        <v>17</v>
      </c>
      <c r="F179" t="s">
        <v>18</v>
      </c>
      <c r="G179" s="25" t="s">
        <v>1179</v>
      </c>
      <c r="I179" s="25" t="s">
        <v>19</v>
      </c>
      <c r="J179" s="25" t="s">
        <v>334</v>
      </c>
      <c r="K179" s="25" t="s">
        <v>335</v>
      </c>
      <c r="M179" s="7">
        <v>7853626024</v>
      </c>
      <c r="N179" t="s">
        <v>54</v>
      </c>
      <c r="O179" t="s">
        <v>710</v>
      </c>
      <c r="P179" t="s">
        <v>22</v>
      </c>
      <c r="Q179" t="s">
        <v>27</v>
      </c>
      <c r="R179" t="s">
        <v>731</v>
      </c>
      <c r="S179" t="s">
        <v>23</v>
      </c>
    </row>
    <row r="180" spans="1:19">
      <c r="A180" s="7">
        <v>1066316</v>
      </c>
      <c r="B180" s="1" t="e">
        <f>VLOOKUP(Table1[[#This Row],[Provider '#]],Table3[NH Provider '#],1,FALSE)</f>
        <v>#N/A</v>
      </c>
      <c r="C180" s="20" t="str">
        <f>IFERROR(VLOOKUP($A180, 'Tracys Report 102016'!A:F,6,FALSE), "Not Found")</f>
        <v>No</v>
      </c>
      <c r="D180" s="25" t="s">
        <v>1410</v>
      </c>
      <c r="E180" t="s">
        <v>17</v>
      </c>
      <c r="F180" t="s">
        <v>18</v>
      </c>
      <c r="G180" s="25" t="s">
        <v>1411</v>
      </c>
      <c r="I180" s="25" t="s">
        <v>19</v>
      </c>
      <c r="J180" s="25" t="s">
        <v>334</v>
      </c>
      <c r="K180" s="25" t="s">
        <v>335</v>
      </c>
      <c r="M180" s="7">
        <v>7853644643</v>
      </c>
      <c r="N180" t="s">
        <v>54</v>
      </c>
      <c r="O180" t="s">
        <v>710</v>
      </c>
      <c r="P180" t="s">
        <v>22</v>
      </c>
      <c r="Q180" t="s">
        <v>27</v>
      </c>
      <c r="R180" t="s">
        <v>731</v>
      </c>
      <c r="S180" t="s">
        <v>23</v>
      </c>
    </row>
    <row r="181" spans="1:19" hidden="1">
      <c r="A181" s="1">
        <v>1032105</v>
      </c>
      <c r="B181" s="1" t="e">
        <f>VLOOKUP(Table1[[#This Row],[Provider '#]],Table3[NH Provider '#],1,FALSE)</f>
        <v>#N/A</v>
      </c>
      <c r="C181" s="20" t="str">
        <f>IFERROR(VLOOKUP($A181, 'Tracys Report 102016'!A:F,6,FALSE), "Not Found")</f>
        <v>Yes</v>
      </c>
      <c r="D181" t="s">
        <v>884</v>
      </c>
      <c r="E181" t="s">
        <v>17</v>
      </c>
      <c r="F181" t="s">
        <v>18</v>
      </c>
      <c r="G181" t="s">
        <v>885</v>
      </c>
      <c r="I181" t="s">
        <v>19</v>
      </c>
      <c r="J181" t="s">
        <v>286</v>
      </c>
      <c r="K181" t="s">
        <v>287</v>
      </c>
      <c r="M181" t="s">
        <v>20</v>
      </c>
      <c r="O181" t="s">
        <v>26</v>
      </c>
      <c r="P181" t="s">
        <v>22</v>
      </c>
      <c r="Q181" t="s">
        <v>22</v>
      </c>
      <c r="R181" t="s">
        <v>255</v>
      </c>
      <c r="S181" t="s">
        <v>23</v>
      </c>
    </row>
    <row r="182" spans="1:19">
      <c r="A182" s="7">
        <v>1066175</v>
      </c>
      <c r="B182" s="1">
        <f>VLOOKUP(Table1[[#This Row],[Provider '#]],Table3[NH Provider '#],1,FALSE)</f>
        <v>1066175</v>
      </c>
      <c r="C182" s="20" t="str">
        <f>IFERROR(VLOOKUP($A182, 'Tracys Report 102016'!A:F,6,FALSE), "Not Found")</f>
        <v>Master ID</v>
      </c>
      <c r="D182" s="25" t="s">
        <v>1191</v>
      </c>
      <c r="E182" t="s">
        <v>17</v>
      </c>
      <c r="F182" t="s">
        <v>18</v>
      </c>
      <c r="G182" s="25" t="s">
        <v>1192</v>
      </c>
      <c r="I182" s="25" t="s">
        <v>19</v>
      </c>
      <c r="J182" s="25" t="s">
        <v>406</v>
      </c>
      <c r="K182" s="25" t="s">
        <v>407</v>
      </c>
      <c r="M182" s="7">
        <v>7854862359</v>
      </c>
      <c r="N182" t="s">
        <v>441</v>
      </c>
      <c r="O182" t="s">
        <v>710</v>
      </c>
      <c r="P182" t="s">
        <v>27</v>
      </c>
      <c r="Q182" t="s">
        <v>22</v>
      </c>
      <c r="R182" t="s">
        <v>226</v>
      </c>
      <c r="S182" t="s">
        <v>23</v>
      </c>
    </row>
    <row r="183" spans="1:19">
      <c r="A183" s="7">
        <v>1066078</v>
      </c>
      <c r="B183" s="1" t="e">
        <f>VLOOKUP(Table1[[#This Row],[Provider '#]],Table3[NH Provider '#],1,FALSE)</f>
        <v>#N/A</v>
      </c>
      <c r="C183" s="20" t="str">
        <f>IFERROR(VLOOKUP($A183, 'Tracys Report 102016'!A:F,6,FALSE), "Not Found")</f>
        <v>No</v>
      </c>
      <c r="D183" s="25" t="s">
        <v>817</v>
      </c>
      <c r="E183" t="s">
        <v>17</v>
      </c>
      <c r="F183" t="s">
        <v>18</v>
      </c>
      <c r="G183" s="25" t="s">
        <v>816</v>
      </c>
      <c r="I183" s="25" t="s">
        <v>19</v>
      </c>
      <c r="J183" s="25" t="s">
        <v>566</v>
      </c>
      <c r="K183" s="25" t="s">
        <v>567</v>
      </c>
      <c r="M183" s="7">
        <v>6203742098</v>
      </c>
      <c r="N183" t="s">
        <v>441</v>
      </c>
      <c r="O183" t="s">
        <v>710</v>
      </c>
      <c r="P183" t="s">
        <v>22</v>
      </c>
      <c r="Q183" t="s">
        <v>27</v>
      </c>
      <c r="R183" t="s">
        <v>226</v>
      </c>
      <c r="S183" t="s">
        <v>23</v>
      </c>
    </row>
    <row r="184" spans="1:19">
      <c r="A184" s="7">
        <v>1066323</v>
      </c>
      <c r="B184" s="1">
        <f>VLOOKUP(Table1[[#This Row],[Provider '#]],Table3[NH Provider '#],1,FALSE)</f>
        <v>1066323</v>
      </c>
      <c r="C184" s="20" t="str">
        <f>IFERROR(VLOOKUP($A184, 'Tracys Report 102016'!A:F,6,FALSE), "Not Found")</f>
        <v>Master ID</v>
      </c>
      <c r="D184" s="25" t="s">
        <v>1423</v>
      </c>
      <c r="E184" t="s">
        <v>17</v>
      </c>
      <c r="F184" t="s">
        <v>18</v>
      </c>
      <c r="G184" s="25" t="s">
        <v>1424</v>
      </c>
      <c r="I184" s="25" t="s">
        <v>19</v>
      </c>
      <c r="J184" s="25" t="s">
        <v>587</v>
      </c>
      <c r="K184" s="25" t="s">
        <v>588</v>
      </c>
      <c r="M184" s="7">
        <v>7855673840</v>
      </c>
      <c r="N184" t="s">
        <v>441</v>
      </c>
      <c r="O184" t="s">
        <v>710</v>
      </c>
      <c r="P184" t="s">
        <v>22</v>
      </c>
      <c r="Q184" t="s">
        <v>22</v>
      </c>
      <c r="R184" t="s">
        <v>226</v>
      </c>
      <c r="S184" t="s">
        <v>23</v>
      </c>
    </row>
    <row r="185" spans="1:19" hidden="1">
      <c r="A185" s="1">
        <v>1002939</v>
      </c>
      <c r="B185" s="1" t="e">
        <f>VLOOKUP(Table1[[#This Row],[Provider '#]],Table3[NH Provider '#],1,FALSE)</f>
        <v>#N/A</v>
      </c>
      <c r="C185" s="20" t="str">
        <f>IFERROR(VLOOKUP($A185, 'Tracys Report 102016'!A:F,6,FALSE), "Not Found")</f>
        <v>Yes</v>
      </c>
      <c r="D185" t="s">
        <v>418</v>
      </c>
      <c r="E185" t="s">
        <v>17</v>
      </c>
      <c r="F185" t="s">
        <v>18</v>
      </c>
      <c r="G185" t="s">
        <v>419</v>
      </c>
      <c r="I185" t="s">
        <v>19</v>
      </c>
      <c r="J185" t="s">
        <v>420</v>
      </c>
      <c r="K185" t="s">
        <v>421</v>
      </c>
      <c r="M185" t="s">
        <v>20</v>
      </c>
      <c r="O185" t="s">
        <v>85</v>
      </c>
      <c r="P185" t="s">
        <v>27</v>
      </c>
      <c r="Q185" t="s">
        <v>22</v>
      </c>
      <c r="R185" t="s">
        <v>226</v>
      </c>
      <c r="S185" t="s">
        <v>23</v>
      </c>
    </row>
    <row r="186" spans="1:19">
      <c r="A186" s="7">
        <v>1066358</v>
      </c>
      <c r="B186" s="1">
        <f>VLOOKUP(Table1[[#This Row],[Provider '#]],Table3[NH Provider '#],1,FALSE)</f>
        <v>1066358</v>
      </c>
      <c r="C186" s="20" t="str">
        <f>IFERROR(VLOOKUP($A186, 'Tracys Report 102016'!A:F,6,FALSE), "Not Found")</f>
        <v>Master ID</v>
      </c>
      <c r="D186" s="25" t="s">
        <v>1480</v>
      </c>
      <c r="E186" t="s">
        <v>17</v>
      </c>
      <c r="F186" t="s">
        <v>18</v>
      </c>
      <c r="G186" s="25" t="s">
        <v>1481</v>
      </c>
      <c r="I186" s="25" t="s">
        <v>19</v>
      </c>
      <c r="J186" s="25" t="s">
        <v>403</v>
      </c>
      <c r="K186" s="25" t="s">
        <v>404</v>
      </c>
      <c r="M186" s="7">
        <v>6205442023</v>
      </c>
      <c r="N186" t="s">
        <v>54</v>
      </c>
      <c r="O186" t="s">
        <v>710</v>
      </c>
      <c r="P186" t="s">
        <v>22</v>
      </c>
      <c r="Q186" t="s">
        <v>22</v>
      </c>
      <c r="R186" t="s">
        <v>226</v>
      </c>
      <c r="S186" t="s">
        <v>23</v>
      </c>
    </row>
    <row r="187" spans="1:19">
      <c r="A187" s="7">
        <v>1066259</v>
      </c>
      <c r="B187" s="1" t="e">
        <f>VLOOKUP(Table1[[#This Row],[Provider '#]],Table3[NH Provider '#],1,FALSE)</f>
        <v>#N/A</v>
      </c>
      <c r="C187" s="20" t="str">
        <f>IFERROR(VLOOKUP($A187, 'Tracys Report 102016'!A:F,6,FALSE), "Not Found")</f>
        <v>No</v>
      </c>
      <c r="D187" s="25" t="s">
        <v>1315</v>
      </c>
      <c r="E187" t="s">
        <v>17</v>
      </c>
      <c r="F187" t="s">
        <v>18</v>
      </c>
      <c r="G187" s="25" t="s">
        <v>1316</v>
      </c>
      <c r="I187" s="25" t="s">
        <v>19</v>
      </c>
      <c r="J187" s="25" t="s">
        <v>119</v>
      </c>
      <c r="K187" s="25" t="s">
        <v>152</v>
      </c>
      <c r="M187" s="7">
        <v>6206690817</v>
      </c>
      <c r="N187" t="s">
        <v>441</v>
      </c>
      <c r="O187" t="s">
        <v>710</v>
      </c>
      <c r="P187" t="s">
        <v>22</v>
      </c>
      <c r="Q187" t="s">
        <v>22</v>
      </c>
      <c r="R187" t="s">
        <v>226</v>
      </c>
      <c r="S187" t="s">
        <v>23</v>
      </c>
    </row>
    <row r="188" spans="1:19">
      <c r="A188" s="7">
        <v>1066372</v>
      </c>
      <c r="B188" s="1" t="e">
        <f>VLOOKUP(Table1[[#This Row],[Provider '#]],Table3[NH Provider '#],1,FALSE)</f>
        <v>#N/A</v>
      </c>
      <c r="C188" s="20" t="str">
        <f>IFERROR(VLOOKUP($A188, 'Tracys Report 102016'!A:F,6,FALSE), "Not Found")</f>
        <v>No</v>
      </c>
      <c r="D188" s="25" t="s">
        <v>1503</v>
      </c>
      <c r="E188" t="s">
        <v>17</v>
      </c>
      <c r="F188" t="s">
        <v>18</v>
      </c>
      <c r="G188" s="25" t="s">
        <v>798</v>
      </c>
      <c r="I188" s="25" t="s">
        <v>19</v>
      </c>
      <c r="J188" s="25" t="s">
        <v>119</v>
      </c>
      <c r="K188" s="25" t="s">
        <v>152</v>
      </c>
      <c r="M188" s="7">
        <v>6205133825</v>
      </c>
      <c r="N188" t="s">
        <v>441</v>
      </c>
      <c r="O188" t="s">
        <v>710</v>
      </c>
      <c r="P188" t="s">
        <v>22</v>
      </c>
      <c r="Q188" t="s">
        <v>22</v>
      </c>
      <c r="R188" t="s">
        <v>715</v>
      </c>
      <c r="S188" t="s">
        <v>23</v>
      </c>
    </row>
    <row r="189" spans="1:19">
      <c r="A189" s="7">
        <v>1066207</v>
      </c>
      <c r="B189" s="1">
        <f>VLOOKUP(Table1[[#This Row],[Provider '#]],Table3[NH Provider '#],1,FALSE)</f>
        <v>1066207</v>
      </c>
      <c r="C189" s="20" t="str">
        <f>IFERROR(VLOOKUP($A189, 'Tracys Report 102016'!A:F,6,FALSE), "Not Found")</f>
        <v>Master ID</v>
      </c>
      <c r="D189" s="25" t="s">
        <v>1238</v>
      </c>
      <c r="E189" t="s">
        <v>17</v>
      </c>
      <c r="F189" t="s">
        <v>18</v>
      </c>
      <c r="G189" s="25" t="s">
        <v>1239</v>
      </c>
      <c r="I189" s="25" t="s">
        <v>19</v>
      </c>
      <c r="J189" s="25" t="s">
        <v>119</v>
      </c>
      <c r="K189" s="25" t="s">
        <v>152</v>
      </c>
      <c r="M189" s="7">
        <v>6206631140</v>
      </c>
      <c r="N189" t="s">
        <v>441</v>
      </c>
      <c r="O189" t="s">
        <v>710</v>
      </c>
      <c r="P189" t="s">
        <v>22</v>
      </c>
      <c r="Q189" t="s">
        <v>22</v>
      </c>
      <c r="R189" t="s">
        <v>226</v>
      </c>
      <c r="S189" t="s">
        <v>23</v>
      </c>
    </row>
    <row r="190" spans="1:19">
      <c r="A190" s="7">
        <v>1066353</v>
      </c>
      <c r="B190" s="1">
        <f>VLOOKUP(Table1[[#This Row],[Provider '#]],Table3[NH Provider '#],1,FALSE)</f>
        <v>1066353</v>
      </c>
      <c r="C190" s="20" t="str">
        <f>IFERROR(VLOOKUP($A190, 'Tracys Report 102016'!A:F,6,FALSE), "Not Found")</f>
        <v>Master ID</v>
      </c>
      <c r="D190" s="25" t="s">
        <v>1471</v>
      </c>
      <c r="E190" t="s">
        <v>17</v>
      </c>
      <c r="F190" t="s">
        <v>18</v>
      </c>
      <c r="G190" s="25" t="s">
        <v>1472</v>
      </c>
      <c r="I190" s="25" t="s">
        <v>19</v>
      </c>
      <c r="J190" s="25" t="s">
        <v>119</v>
      </c>
      <c r="K190" s="25" t="s">
        <v>152</v>
      </c>
      <c r="M190" s="7">
        <v>6206620597</v>
      </c>
      <c r="N190" t="s">
        <v>54</v>
      </c>
      <c r="O190" t="s">
        <v>710</v>
      </c>
      <c r="P190" t="s">
        <v>22</v>
      </c>
      <c r="Q190" t="s">
        <v>22</v>
      </c>
      <c r="R190" t="s">
        <v>226</v>
      </c>
      <c r="S190" t="s">
        <v>23</v>
      </c>
    </row>
    <row r="191" spans="1:19">
      <c r="A191" s="7">
        <v>1066297</v>
      </c>
      <c r="B191" s="1" t="e">
        <f>VLOOKUP(Table1[[#This Row],[Provider '#]],Table3[NH Provider '#],1,FALSE)</f>
        <v>#N/A</v>
      </c>
      <c r="C191" s="20" t="str">
        <f>IFERROR(VLOOKUP($A191, 'Tracys Report 102016'!A:F,6,FALSE), "Not Found")</f>
        <v>No</v>
      </c>
      <c r="D191" s="25" t="s">
        <v>1377</v>
      </c>
      <c r="E191" t="s">
        <v>17</v>
      </c>
      <c r="F191" t="s">
        <v>18</v>
      </c>
      <c r="G191" s="25" t="s">
        <v>1378</v>
      </c>
      <c r="I191" s="25" t="s">
        <v>19</v>
      </c>
      <c r="J191" s="25" t="s">
        <v>119</v>
      </c>
      <c r="K191" s="25" t="s">
        <v>152</v>
      </c>
      <c r="M191" s="7">
        <v>6206632961</v>
      </c>
      <c r="N191" t="s">
        <v>441</v>
      </c>
      <c r="O191" t="s">
        <v>710</v>
      </c>
      <c r="P191" t="s">
        <v>22</v>
      </c>
      <c r="Q191" t="s">
        <v>27</v>
      </c>
      <c r="R191" t="s">
        <v>226</v>
      </c>
      <c r="S191" t="s">
        <v>23</v>
      </c>
    </row>
    <row r="192" spans="1:19">
      <c r="A192" s="7">
        <v>1066439</v>
      </c>
      <c r="B192" s="1">
        <f>VLOOKUP(Table1[[#This Row],[Provider '#]],Table3[NH Provider '#],1,FALSE)</f>
        <v>1066439</v>
      </c>
      <c r="C192" s="20" t="str">
        <f>IFERROR(VLOOKUP($A192, 'Tracys Report 102016'!A:F,6,FALSE), "Not Found")</f>
        <v>Master ID</v>
      </c>
      <c r="D192" s="25" t="s">
        <v>1601</v>
      </c>
      <c r="E192" t="s">
        <v>17</v>
      </c>
      <c r="F192" t="s">
        <v>18</v>
      </c>
      <c r="G192" s="25" t="s">
        <v>1602</v>
      </c>
      <c r="I192" s="25" t="s">
        <v>19</v>
      </c>
      <c r="J192" s="25" t="s">
        <v>119</v>
      </c>
      <c r="K192" s="25" t="s">
        <v>152</v>
      </c>
      <c r="M192" s="7">
        <v>6206631189</v>
      </c>
      <c r="N192" t="s">
        <v>54</v>
      </c>
      <c r="O192" t="s">
        <v>710</v>
      </c>
      <c r="P192" t="s">
        <v>22</v>
      </c>
      <c r="Q192" t="s">
        <v>22</v>
      </c>
      <c r="R192" t="s">
        <v>226</v>
      </c>
      <c r="S192" t="s">
        <v>23</v>
      </c>
    </row>
    <row r="193" spans="1:19" hidden="1">
      <c r="A193" s="1">
        <v>1257935</v>
      </c>
      <c r="B193" s="1" t="e">
        <f>VLOOKUP(Table1[[#This Row],[Provider '#]],Table3[NH Provider '#],1,FALSE)</f>
        <v>#N/A</v>
      </c>
      <c r="C193" s="20" t="str">
        <f>IFERROR(VLOOKUP($A193, 'Tracys Report 102016'!A:F,6,FALSE), "Not Found")</f>
        <v>Yes</v>
      </c>
      <c r="D193" t="s">
        <v>1720</v>
      </c>
      <c r="E193" t="s">
        <v>17</v>
      </c>
      <c r="F193" t="s">
        <v>18</v>
      </c>
      <c r="G193" t="s">
        <v>1196</v>
      </c>
      <c r="I193" t="s">
        <v>19</v>
      </c>
      <c r="J193" t="s">
        <v>396</v>
      </c>
      <c r="K193" t="s">
        <v>397</v>
      </c>
      <c r="L193" t="s">
        <v>509</v>
      </c>
      <c r="M193" s="1">
        <v>9137271284</v>
      </c>
      <c r="N193" t="s">
        <v>54</v>
      </c>
      <c r="P193" t="s">
        <v>22</v>
      </c>
      <c r="Q193" t="s">
        <v>22</v>
      </c>
      <c r="R193" t="s">
        <v>226</v>
      </c>
    </row>
    <row r="194" spans="1:19">
      <c r="A194" s="7">
        <v>1245650</v>
      </c>
      <c r="B194" s="1" t="e">
        <f>VLOOKUP(Table1[[#This Row],[Provider '#]],Table3[NH Provider '#],1,FALSE)</f>
        <v>#N/A</v>
      </c>
      <c r="C194" s="20" t="str">
        <f>IFERROR(VLOOKUP($A194, 'Tracys Report 102016'!A:F,6,FALSE), "Not Found")</f>
        <v>No</v>
      </c>
      <c r="D194" s="25" t="s">
        <v>1628</v>
      </c>
      <c r="E194" t="s">
        <v>17</v>
      </c>
      <c r="F194" t="s">
        <v>18</v>
      </c>
      <c r="G194" s="25" t="s">
        <v>1629</v>
      </c>
      <c r="I194" s="25" t="s">
        <v>19</v>
      </c>
      <c r="J194" s="25" t="s">
        <v>164</v>
      </c>
      <c r="K194" s="25" t="s">
        <v>290</v>
      </c>
      <c r="L194" t="s">
        <v>461</v>
      </c>
      <c r="M194" s="7">
        <v>6203318789</v>
      </c>
      <c r="N194" t="s">
        <v>54</v>
      </c>
      <c r="P194" t="s">
        <v>27</v>
      </c>
      <c r="Q194" t="s">
        <v>22</v>
      </c>
      <c r="R194" t="s">
        <v>226</v>
      </c>
    </row>
    <row r="195" spans="1:19">
      <c r="A195" s="7">
        <v>1066151</v>
      </c>
      <c r="B195" s="1">
        <f>VLOOKUP(Table1[[#This Row],[Provider '#]],Table3[NH Provider '#],1,FALSE)</f>
        <v>1066151</v>
      </c>
      <c r="C195" s="20" t="str">
        <f>IFERROR(VLOOKUP($A195, 'Tracys Report 102016'!A:F,6,FALSE), "Not Found")</f>
        <v>Master ID</v>
      </c>
      <c r="D195" s="25" t="s">
        <v>1152</v>
      </c>
      <c r="E195" t="s">
        <v>17</v>
      </c>
      <c r="F195" t="s">
        <v>18</v>
      </c>
      <c r="G195" s="25" t="s">
        <v>1153</v>
      </c>
      <c r="I195" s="25" t="s">
        <v>19</v>
      </c>
      <c r="J195" s="25" t="s">
        <v>164</v>
      </c>
      <c r="K195" s="25" t="s">
        <v>290</v>
      </c>
      <c r="M195" s="7">
        <v>6203312544</v>
      </c>
      <c r="N195" t="s">
        <v>441</v>
      </c>
      <c r="O195" t="s">
        <v>710</v>
      </c>
      <c r="P195" t="s">
        <v>22</v>
      </c>
      <c r="Q195" t="s">
        <v>22</v>
      </c>
      <c r="R195" t="s">
        <v>226</v>
      </c>
      <c r="S195" t="s">
        <v>23</v>
      </c>
    </row>
    <row r="196" spans="1:19" hidden="1">
      <c r="A196" s="1">
        <v>1015823</v>
      </c>
      <c r="B196" s="1" t="e">
        <f>VLOOKUP(Table1[[#This Row],[Provider '#]],Table3[NH Provider '#],1,FALSE)</f>
        <v>#N/A</v>
      </c>
      <c r="C196" s="20" t="str">
        <f>IFERROR(VLOOKUP($A196, 'Tracys Report 102016'!A:F,6,FALSE), "Not Found")</f>
        <v>Yes</v>
      </c>
      <c r="D196" t="s">
        <v>770</v>
      </c>
      <c r="E196" t="s">
        <v>17</v>
      </c>
      <c r="F196" t="s">
        <v>18</v>
      </c>
      <c r="G196" t="s">
        <v>684</v>
      </c>
      <c r="I196" t="s">
        <v>19</v>
      </c>
      <c r="J196" t="s">
        <v>29</v>
      </c>
      <c r="K196" t="s">
        <v>293</v>
      </c>
      <c r="M196" t="s">
        <v>20</v>
      </c>
      <c r="O196" t="s">
        <v>43</v>
      </c>
      <c r="P196" t="s">
        <v>27</v>
      </c>
      <c r="Q196" t="s">
        <v>22</v>
      </c>
      <c r="R196" t="s">
        <v>731</v>
      </c>
      <c r="S196" t="s">
        <v>23</v>
      </c>
    </row>
    <row r="197" spans="1:19" hidden="1">
      <c r="A197" s="1">
        <v>1034051</v>
      </c>
      <c r="B197" s="1" t="e">
        <f>VLOOKUP(Table1[[#This Row],[Provider '#]],Table3[NH Provider '#],1,FALSE)</f>
        <v>#N/A</v>
      </c>
      <c r="C197" s="20" t="str">
        <f>IFERROR(VLOOKUP($A197, 'Tracys Report 102016'!A:F,6,FALSE), "Not Found")</f>
        <v>Yes</v>
      </c>
      <c r="D197" t="s">
        <v>895</v>
      </c>
      <c r="E197" t="s">
        <v>17</v>
      </c>
      <c r="F197" t="s">
        <v>18</v>
      </c>
      <c r="G197" t="s">
        <v>684</v>
      </c>
      <c r="I197" t="s">
        <v>19</v>
      </c>
      <c r="J197" t="s">
        <v>29</v>
      </c>
      <c r="K197" t="s">
        <v>293</v>
      </c>
      <c r="M197" t="s">
        <v>20</v>
      </c>
      <c r="O197" t="s">
        <v>130</v>
      </c>
      <c r="P197" t="s">
        <v>27</v>
      </c>
      <c r="Q197" t="s">
        <v>22</v>
      </c>
      <c r="R197" t="s">
        <v>731</v>
      </c>
      <c r="S197" t="s">
        <v>23</v>
      </c>
    </row>
    <row r="198" spans="1:19" hidden="1">
      <c r="A198" s="1">
        <v>1044053</v>
      </c>
      <c r="B198" s="1" t="e">
        <f>VLOOKUP(Table1[[#This Row],[Provider '#]],Table3[NH Provider '#],1,FALSE)</f>
        <v>#N/A</v>
      </c>
      <c r="C198" s="20" t="str">
        <f>IFERROR(VLOOKUP($A198, 'Tracys Report 102016'!A:F,6,FALSE), "Not Found")</f>
        <v>Yes</v>
      </c>
      <c r="D198" t="s">
        <v>949</v>
      </c>
      <c r="E198" t="s">
        <v>17</v>
      </c>
      <c r="F198" t="s">
        <v>18</v>
      </c>
      <c r="G198" t="s">
        <v>722</v>
      </c>
      <c r="H198" t="s">
        <v>405</v>
      </c>
      <c r="I198" t="s">
        <v>19</v>
      </c>
      <c r="J198" t="s">
        <v>29</v>
      </c>
      <c r="K198" t="s">
        <v>293</v>
      </c>
      <c r="M198" t="s">
        <v>20</v>
      </c>
      <c r="O198" t="s">
        <v>328</v>
      </c>
      <c r="P198" t="s">
        <v>27</v>
      </c>
      <c r="Q198" t="s">
        <v>22</v>
      </c>
      <c r="R198" t="s">
        <v>731</v>
      </c>
      <c r="S198" t="s">
        <v>23</v>
      </c>
    </row>
    <row r="199" spans="1:19" hidden="1">
      <c r="A199" s="1">
        <v>1073864</v>
      </c>
      <c r="B199" s="1" t="e">
        <f>VLOOKUP(Table1[[#This Row],[Provider '#]],Table3[NH Provider '#],1,FALSE)</f>
        <v>#N/A</v>
      </c>
      <c r="C199" s="20" t="str">
        <f>IFERROR(VLOOKUP($A199, 'Tracys Report 102016'!A:F,6,FALSE), "Not Found")</f>
        <v>Yes</v>
      </c>
      <c r="D199" t="s">
        <v>770</v>
      </c>
      <c r="E199" t="s">
        <v>17</v>
      </c>
      <c r="F199" t="s">
        <v>18</v>
      </c>
      <c r="G199" t="s">
        <v>722</v>
      </c>
      <c r="H199" t="s">
        <v>770</v>
      </c>
      <c r="I199" t="s">
        <v>19</v>
      </c>
      <c r="J199" t="s">
        <v>29</v>
      </c>
      <c r="K199" t="s">
        <v>293</v>
      </c>
      <c r="L199" t="s">
        <v>733</v>
      </c>
      <c r="M199" t="s">
        <v>20</v>
      </c>
      <c r="O199" t="s">
        <v>21</v>
      </c>
      <c r="P199" t="s">
        <v>27</v>
      </c>
      <c r="Q199" t="s">
        <v>22</v>
      </c>
      <c r="R199" t="s">
        <v>731</v>
      </c>
      <c r="S199" t="s">
        <v>23</v>
      </c>
    </row>
    <row r="200" spans="1:19">
      <c r="A200" s="7">
        <v>1066419</v>
      </c>
      <c r="B200" s="1">
        <f>VLOOKUP(Table1[[#This Row],[Provider '#]],Table3[NH Provider '#],1,FALSE)</f>
        <v>1066419</v>
      </c>
      <c r="C200" s="20" t="str">
        <f>IFERROR(VLOOKUP($A200, 'Tracys Report 102016'!A:F,6,FALSE), "Not Found")</f>
        <v>Master ID</v>
      </c>
      <c r="D200" s="25" t="s">
        <v>1570</v>
      </c>
      <c r="E200" t="s">
        <v>17</v>
      </c>
      <c r="F200" t="s">
        <v>18</v>
      </c>
      <c r="G200" s="25" t="s">
        <v>1571</v>
      </c>
      <c r="I200" s="25" t="s">
        <v>19</v>
      </c>
      <c r="J200" s="25" t="s">
        <v>499</v>
      </c>
      <c r="K200" s="25" t="s">
        <v>500</v>
      </c>
      <c r="M200" s="7">
        <v>6205856411</v>
      </c>
      <c r="N200" t="s">
        <v>54</v>
      </c>
      <c r="O200" t="s">
        <v>710</v>
      </c>
      <c r="P200" t="s">
        <v>22</v>
      </c>
      <c r="Q200" t="s">
        <v>22</v>
      </c>
      <c r="R200" t="s">
        <v>226</v>
      </c>
      <c r="S200" t="s">
        <v>23</v>
      </c>
    </row>
    <row r="201" spans="1:19" hidden="1">
      <c r="A201" s="1">
        <v>1261124</v>
      </c>
      <c r="B201" s="1" t="e">
        <f>VLOOKUP(Table1[[#This Row],[Provider '#]],Table3[NH Provider '#],1,FALSE)</f>
        <v>#N/A</v>
      </c>
      <c r="C201" s="20" t="str">
        <f>IFERROR(VLOOKUP($A201, 'Tracys Report 102016'!A:F,6,FALSE), "Not Found")</f>
        <v>Yes</v>
      </c>
      <c r="D201" t="s">
        <v>1740</v>
      </c>
      <c r="E201" t="s">
        <v>17</v>
      </c>
      <c r="F201" t="s">
        <v>18</v>
      </c>
      <c r="G201" t="s">
        <v>1741</v>
      </c>
      <c r="I201" t="s">
        <v>19</v>
      </c>
      <c r="J201" t="s">
        <v>39</v>
      </c>
      <c r="K201" t="s">
        <v>171</v>
      </c>
      <c r="M201" s="1">
        <v>3165007848</v>
      </c>
      <c r="N201" t="s">
        <v>54</v>
      </c>
      <c r="P201" t="s">
        <v>22</v>
      </c>
      <c r="Q201" t="s">
        <v>22</v>
      </c>
      <c r="R201" t="s">
        <v>226</v>
      </c>
    </row>
    <row r="202" spans="1:19">
      <c r="A202" s="7">
        <v>1066169</v>
      </c>
      <c r="B202" s="1" t="e">
        <f>VLOOKUP(Table1[[#This Row],[Provider '#]],Table3[NH Provider '#],1,FALSE)</f>
        <v>#N/A</v>
      </c>
      <c r="C202" s="20" t="str">
        <f>IFERROR(VLOOKUP($A202, 'Tracys Report 102016'!A:F,6,FALSE), "Not Found")</f>
        <v>No</v>
      </c>
      <c r="D202" s="25" t="s">
        <v>1180</v>
      </c>
      <c r="E202" t="s">
        <v>17</v>
      </c>
      <c r="F202" t="s">
        <v>18</v>
      </c>
      <c r="G202" s="25" t="s">
        <v>1181</v>
      </c>
      <c r="I202" s="25" t="s">
        <v>19</v>
      </c>
      <c r="J202" s="25" t="s">
        <v>204</v>
      </c>
      <c r="K202" s="25" t="s">
        <v>205</v>
      </c>
      <c r="M202" s="7">
        <v>6203655780</v>
      </c>
      <c r="N202" t="s">
        <v>441</v>
      </c>
      <c r="O202" t="s">
        <v>710</v>
      </c>
      <c r="P202" t="s">
        <v>22</v>
      </c>
      <c r="Q202" t="s">
        <v>27</v>
      </c>
      <c r="R202" t="s">
        <v>226</v>
      </c>
      <c r="S202" t="s">
        <v>23</v>
      </c>
    </row>
    <row r="203" spans="1:19">
      <c r="A203" s="7">
        <v>1066391</v>
      </c>
      <c r="B203" s="1" t="e">
        <f>VLOOKUP(Table1[[#This Row],[Provider '#]],Table3[NH Provider '#],1,FALSE)</f>
        <v>#N/A</v>
      </c>
      <c r="C203" s="20" t="str">
        <f>IFERROR(VLOOKUP($A203, 'Tracys Report 102016'!A:F,6,FALSE), "Not Found")</f>
        <v>No</v>
      </c>
      <c r="D203" s="25" t="s">
        <v>1532</v>
      </c>
      <c r="E203" t="s">
        <v>17</v>
      </c>
      <c r="F203" t="s">
        <v>18</v>
      </c>
      <c r="G203" s="25" t="s">
        <v>1533</v>
      </c>
      <c r="I203" s="25" t="s">
        <v>19</v>
      </c>
      <c r="J203" s="25" t="s">
        <v>204</v>
      </c>
      <c r="K203" s="25" t="s">
        <v>205</v>
      </c>
      <c r="M203" s="7">
        <v>6203653183</v>
      </c>
      <c r="N203" t="s">
        <v>54</v>
      </c>
      <c r="O203" t="s">
        <v>710</v>
      </c>
      <c r="P203" t="s">
        <v>22</v>
      </c>
      <c r="Q203" t="s">
        <v>27</v>
      </c>
      <c r="R203" t="s">
        <v>226</v>
      </c>
      <c r="S203" t="s">
        <v>23</v>
      </c>
    </row>
    <row r="204" spans="1:19">
      <c r="A204" s="7">
        <v>1066145</v>
      </c>
      <c r="B204" s="1" t="e">
        <f>VLOOKUP(Table1[[#This Row],[Provider '#]],Table3[NH Provider '#],1,FALSE)</f>
        <v>#N/A</v>
      </c>
      <c r="C204" s="20" t="str">
        <f>IFERROR(VLOOKUP($A204, 'Tracys Report 102016'!A:F,6,FALSE), "Not Found")</f>
        <v>No</v>
      </c>
      <c r="D204" s="25" t="s">
        <v>1141</v>
      </c>
      <c r="E204" t="s">
        <v>17</v>
      </c>
      <c r="F204" t="s">
        <v>18</v>
      </c>
      <c r="G204" s="25" t="s">
        <v>1142</v>
      </c>
      <c r="I204" s="25" t="s">
        <v>19</v>
      </c>
      <c r="J204" s="25" t="s">
        <v>445</v>
      </c>
      <c r="K204" s="25" t="s">
        <v>446</v>
      </c>
      <c r="M204" s="7">
        <v>6203576120</v>
      </c>
      <c r="N204" t="s">
        <v>441</v>
      </c>
      <c r="O204" t="s">
        <v>710</v>
      </c>
      <c r="P204" t="s">
        <v>22</v>
      </c>
      <c r="Q204" t="s">
        <v>27</v>
      </c>
      <c r="R204" t="s">
        <v>226</v>
      </c>
      <c r="S204" t="s">
        <v>23</v>
      </c>
    </row>
    <row r="205" spans="1:19">
      <c r="A205" s="7">
        <v>1034554</v>
      </c>
      <c r="B205" s="1">
        <f>VLOOKUP(Table1[[#This Row],[Provider '#]],Table3[NH Provider '#],1,FALSE)</f>
        <v>1034554</v>
      </c>
      <c r="C205" s="20" t="str">
        <f>IFERROR(VLOOKUP($A205, 'Tracys Report 102016'!A:F,6,FALSE), "Not Found")</f>
        <v>Master ID</v>
      </c>
      <c r="D205" s="25" t="s">
        <v>897</v>
      </c>
      <c r="E205" t="s">
        <v>17</v>
      </c>
      <c r="F205" t="s">
        <v>18</v>
      </c>
      <c r="G205" s="26" t="s">
        <v>1848</v>
      </c>
      <c r="I205" s="25" t="s">
        <v>19</v>
      </c>
      <c r="J205" s="25" t="s">
        <v>468</v>
      </c>
      <c r="K205" s="25" t="s">
        <v>469</v>
      </c>
      <c r="M205" s="7">
        <v>6204926250</v>
      </c>
      <c r="N205" t="s">
        <v>54</v>
      </c>
      <c r="O205" t="s">
        <v>93</v>
      </c>
      <c r="P205" t="s">
        <v>22</v>
      </c>
      <c r="Q205" t="s">
        <v>22</v>
      </c>
      <c r="R205" t="s">
        <v>226</v>
      </c>
      <c r="S205" t="s">
        <v>23</v>
      </c>
    </row>
    <row r="206" spans="1:19">
      <c r="A206" s="7">
        <v>1052160</v>
      </c>
      <c r="B206" s="1">
        <f>VLOOKUP(Table1[[#This Row],[Provider '#]],Table3[NH Provider '#],1,FALSE)</f>
        <v>1052160</v>
      </c>
      <c r="C206" s="20" t="str">
        <f>IFERROR(VLOOKUP($A206, 'Tracys Report 102016'!A:F,6,FALSE), "Not Found")</f>
        <v>Master ID</v>
      </c>
      <c r="D206" s="25" t="s">
        <v>1843</v>
      </c>
      <c r="E206" t="s">
        <v>17</v>
      </c>
      <c r="F206" t="s">
        <v>18</v>
      </c>
      <c r="G206" s="25" t="s">
        <v>975</v>
      </c>
      <c r="I206" s="25" t="s">
        <v>19</v>
      </c>
      <c r="J206" s="25" t="s">
        <v>315</v>
      </c>
      <c r="K206" s="25" t="s">
        <v>316</v>
      </c>
      <c r="L206" t="s">
        <v>428</v>
      </c>
      <c r="M206" s="7">
        <v>9999999999</v>
      </c>
      <c r="N206" t="s">
        <v>54</v>
      </c>
      <c r="O206" t="s">
        <v>84</v>
      </c>
      <c r="P206" t="s">
        <v>22</v>
      </c>
      <c r="Q206" t="s">
        <v>22</v>
      </c>
      <c r="R206" t="s">
        <v>226</v>
      </c>
      <c r="S206" t="s">
        <v>23</v>
      </c>
    </row>
    <row r="207" spans="1:19">
      <c r="A207" s="7">
        <v>1246873</v>
      </c>
      <c r="B207" s="1" t="e">
        <f>VLOOKUP(Table1[[#This Row],[Provider '#]],Table3[NH Provider '#],1,FALSE)</f>
        <v>#N/A</v>
      </c>
      <c r="C207" s="20" t="str">
        <f>IFERROR(VLOOKUP($A207, 'Tracys Report 102016'!A:F,6,FALSE), "Not Found")</f>
        <v>No</v>
      </c>
      <c r="D207" s="25" t="s">
        <v>617</v>
      </c>
      <c r="E207" t="s">
        <v>17</v>
      </c>
      <c r="F207" t="s">
        <v>18</v>
      </c>
      <c r="G207" s="25" t="s">
        <v>70</v>
      </c>
      <c r="I207" s="25" t="s">
        <v>34</v>
      </c>
      <c r="J207" s="25" t="s">
        <v>36</v>
      </c>
      <c r="K207" s="25" t="s">
        <v>71</v>
      </c>
      <c r="L207" t="s">
        <v>498</v>
      </c>
      <c r="M207" s="7">
        <v>8162343000</v>
      </c>
      <c r="N207" t="s">
        <v>54</v>
      </c>
      <c r="P207" t="s">
        <v>22</v>
      </c>
      <c r="Q207" t="s">
        <v>22</v>
      </c>
      <c r="R207" t="s">
        <v>933</v>
      </c>
    </row>
    <row r="208" spans="1:19">
      <c r="A208" s="7">
        <v>1066092</v>
      </c>
      <c r="B208" s="1">
        <f>VLOOKUP(Table1[[#This Row],[Provider '#]],Table3[NH Provider '#],1,FALSE)</f>
        <v>1066092</v>
      </c>
      <c r="C208" s="20" t="str">
        <f>IFERROR(VLOOKUP($A208, 'Tracys Report 102016'!A:F,6,FALSE), "Not Found")</f>
        <v>Master ID</v>
      </c>
      <c r="D208" s="25" t="s">
        <v>1053</v>
      </c>
      <c r="E208" t="s">
        <v>17</v>
      </c>
      <c r="F208" t="s">
        <v>18</v>
      </c>
      <c r="G208" s="25" t="s">
        <v>217</v>
      </c>
      <c r="I208" s="25" t="s">
        <v>19</v>
      </c>
      <c r="J208" s="25" t="s">
        <v>36</v>
      </c>
      <c r="K208" s="25" t="s">
        <v>159</v>
      </c>
      <c r="M208" s="7">
        <v>9132991539</v>
      </c>
      <c r="N208" t="s">
        <v>441</v>
      </c>
      <c r="O208" t="s">
        <v>710</v>
      </c>
      <c r="P208" t="s">
        <v>27</v>
      </c>
      <c r="Q208" t="s">
        <v>22</v>
      </c>
      <c r="R208" t="s">
        <v>226</v>
      </c>
      <c r="S208" t="s">
        <v>23</v>
      </c>
    </row>
    <row r="209" spans="1:19">
      <c r="A209" s="7">
        <v>1037709</v>
      </c>
      <c r="B209" s="1">
        <f>VLOOKUP(Table1[[#This Row],[Provider '#]],Table3[NH Provider '#],1,FALSE)</f>
        <v>1037709</v>
      </c>
      <c r="C209" s="20" t="str">
        <f>IFERROR(VLOOKUP($A209, 'Tracys Report 102016'!A:F,6,FALSE), "Not Found")</f>
        <v>Master ID</v>
      </c>
      <c r="D209" s="25" t="s">
        <v>604</v>
      </c>
      <c r="E209" t="s">
        <v>17</v>
      </c>
      <c r="F209" t="s">
        <v>18</v>
      </c>
      <c r="G209" s="26" t="s">
        <v>1850</v>
      </c>
      <c r="I209" s="25" t="s">
        <v>19</v>
      </c>
      <c r="J209" s="25" t="s">
        <v>36</v>
      </c>
      <c r="K209" s="25" t="s">
        <v>276</v>
      </c>
      <c r="M209" s="25" t="s">
        <v>20</v>
      </c>
      <c r="O209" t="s">
        <v>377</v>
      </c>
      <c r="P209" t="s">
        <v>27</v>
      </c>
      <c r="Q209" t="s">
        <v>22</v>
      </c>
      <c r="R209" t="s">
        <v>226</v>
      </c>
      <c r="S209" t="s">
        <v>23</v>
      </c>
    </row>
    <row r="210" spans="1:19">
      <c r="A210" s="7">
        <v>1066191</v>
      </c>
      <c r="B210" s="1">
        <f>VLOOKUP(Table1[[#This Row],[Provider '#]],Table3[NH Provider '#],1,FALSE)</f>
        <v>1066191</v>
      </c>
      <c r="C210" s="20" t="str">
        <f>IFERROR(VLOOKUP($A210, 'Tracys Report 102016'!A:F,6,FALSE), "Not Found")</f>
        <v>Master ID</v>
      </c>
      <c r="D210" s="25" t="s">
        <v>1216</v>
      </c>
      <c r="E210" t="s">
        <v>17</v>
      </c>
      <c r="F210" t="s">
        <v>18</v>
      </c>
      <c r="G210" s="25" t="s">
        <v>1217</v>
      </c>
      <c r="I210" s="25" t="s">
        <v>19</v>
      </c>
      <c r="J210" s="25" t="s">
        <v>36</v>
      </c>
      <c r="K210" s="25" t="s">
        <v>276</v>
      </c>
      <c r="L210" t="s">
        <v>506</v>
      </c>
      <c r="M210" s="7">
        <v>9133620623</v>
      </c>
      <c r="N210" t="s">
        <v>441</v>
      </c>
      <c r="O210" t="s">
        <v>710</v>
      </c>
      <c r="P210" t="s">
        <v>27</v>
      </c>
      <c r="Q210" t="s">
        <v>22</v>
      </c>
      <c r="R210" t="s">
        <v>226</v>
      </c>
      <c r="S210" t="s">
        <v>23</v>
      </c>
    </row>
    <row r="211" spans="1:19">
      <c r="A211" s="7">
        <v>1044747</v>
      </c>
      <c r="B211" s="1">
        <f>VLOOKUP(Table1[[#This Row],[Provider '#]],Table3[NH Provider '#],1,FALSE)</f>
        <v>1044747</v>
      </c>
      <c r="C211" s="20" t="str">
        <f>IFERROR(VLOOKUP($A211, 'Tracys Report 102016'!A:F,6,FALSE), "Not Found")</f>
        <v>Master ID</v>
      </c>
      <c r="D211" s="26" t="s">
        <v>1862</v>
      </c>
      <c r="E211" t="s">
        <v>17</v>
      </c>
      <c r="F211" t="s">
        <v>18</v>
      </c>
      <c r="G211" s="25" t="s">
        <v>683</v>
      </c>
      <c r="I211" s="25" t="s">
        <v>19</v>
      </c>
      <c r="J211" s="25" t="s">
        <v>36</v>
      </c>
      <c r="K211" s="25" t="s">
        <v>159</v>
      </c>
      <c r="M211" s="7">
        <v>9133340294</v>
      </c>
      <c r="N211" t="s">
        <v>54</v>
      </c>
      <c r="O211" t="s">
        <v>541</v>
      </c>
      <c r="P211" t="s">
        <v>22</v>
      </c>
      <c r="Q211" t="s">
        <v>22</v>
      </c>
      <c r="R211" t="s">
        <v>255</v>
      </c>
      <c r="S211" t="s">
        <v>23</v>
      </c>
    </row>
    <row r="212" spans="1:19">
      <c r="A212" s="7">
        <v>1250015</v>
      </c>
      <c r="B212" s="1" t="e">
        <f>VLOOKUP(Table1[[#This Row],[Provider '#]],Table3[NH Provider '#],1,FALSE)</f>
        <v>#N/A</v>
      </c>
      <c r="C212" s="20" t="str">
        <f>IFERROR(VLOOKUP($A212, 'Tracys Report 102016'!A:F,6,FALSE), "Not Found")</f>
        <v>No</v>
      </c>
      <c r="D212" s="25" t="s">
        <v>1657</v>
      </c>
      <c r="E212" t="s">
        <v>17</v>
      </c>
      <c r="F212" t="s">
        <v>18</v>
      </c>
      <c r="G212" s="25" t="s">
        <v>1658</v>
      </c>
      <c r="I212" s="25" t="s">
        <v>34</v>
      </c>
      <c r="J212" s="25" t="s">
        <v>36</v>
      </c>
      <c r="K212" s="25" t="s">
        <v>291</v>
      </c>
      <c r="L212" t="s">
        <v>889</v>
      </c>
      <c r="M212" s="7">
        <v>8169322000</v>
      </c>
      <c r="N212" t="s">
        <v>54</v>
      </c>
      <c r="P212" t="s">
        <v>22</v>
      </c>
      <c r="Q212" t="s">
        <v>27</v>
      </c>
      <c r="R212" t="s">
        <v>226</v>
      </c>
    </row>
    <row r="213" spans="1:19">
      <c r="A213" s="7">
        <v>1066424</v>
      </c>
      <c r="B213" s="1">
        <f>VLOOKUP(Table1[[#This Row],[Provider '#]],Table3[NH Provider '#],1,FALSE)</f>
        <v>1066424</v>
      </c>
      <c r="C213" s="20" t="str">
        <f>IFERROR(VLOOKUP($A213, 'Tracys Report 102016'!A:F,6,FALSE), "Not Found")</f>
        <v>Master ID</v>
      </c>
      <c r="D213" s="25" t="s">
        <v>1579</v>
      </c>
      <c r="E213" t="s">
        <v>17</v>
      </c>
      <c r="F213" t="s">
        <v>18</v>
      </c>
      <c r="G213" s="25" t="s">
        <v>218</v>
      </c>
      <c r="I213" s="25" t="s">
        <v>19</v>
      </c>
      <c r="J213" s="25" t="s">
        <v>36</v>
      </c>
      <c r="K213" s="25" t="s">
        <v>159</v>
      </c>
      <c r="M213" s="7">
        <v>9133340200</v>
      </c>
      <c r="N213" t="s">
        <v>54</v>
      </c>
      <c r="O213" t="s">
        <v>710</v>
      </c>
      <c r="P213" t="s">
        <v>22</v>
      </c>
      <c r="Q213" t="s">
        <v>22</v>
      </c>
      <c r="R213" t="s">
        <v>226</v>
      </c>
      <c r="S213" t="s">
        <v>23</v>
      </c>
    </row>
    <row r="214" spans="1:19" hidden="1">
      <c r="A214" s="1">
        <v>1255202</v>
      </c>
      <c r="B214" s="1" t="e">
        <f>VLOOKUP(Table1[[#This Row],[Provider '#]],Table3[NH Provider '#],1,FALSE)</f>
        <v>#N/A</v>
      </c>
      <c r="C214" s="20" t="str">
        <f>IFERROR(VLOOKUP($A214, 'Tracys Report 102016'!A:F,6,FALSE), "Not Found")</f>
        <v>Yes</v>
      </c>
      <c r="D214" t="s">
        <v>1677</v>
      </c>
      <c r="E214" t="s">
        <v>17</v>
      </c>
      <c r="F214" t="s">
        <v>18</v>
      </c>
      <c r="G214" t="s">
        <v>1522</v>
      </c>
      <c r="I214" t="s">
        <v>19</v>
      </c>
      <c r="J214" t="s">
        <v>109</v>
      </c>
      <c r="K214" t="s">
        <v>110</v>
      </c>
      <c r="L214" t="s">
        <v>282</v>
      </c>
      <c r="M214" s="1">
        <v>9138566520</v>
      </c>
      <c r="N214" t="s">
        <v>54</v>
      </c>
      <c r="P214" t="s">
        <v>22</v>
      </c>
      <c r="Q214" t="s">
        <v>22</v>
      </c>
      <c r="R214" t="s">
        <v>226</v>
      </c>
    </row>
    <row r="215" spans="1:19">
      <c r="A215" s="7">
        <v>1066290</v>
      </c>
      <c r="B215" s="1">
        <f>VLOOKUP(Table1[[#This Row],[Provider '#]],Table3[NH Provider '#],1,FALSE)</f>
        <v>1066290</v>
      </c>
      <c r="C215" s="20" t="str">
        <f>IFERROR(VLOOKUP($A215, 'Tracys Report 102016'!A:F,6,FALSE), "Not Found")</f>
        <v>Master ID</v>
      </c>
      <c r="D215" s="25" t="s">
        <v>1364</v>
      </c>
      <c r="E215" t="s">
        <v>17</v>
      </c>
      <c r="F215" t="s">
        <v>18</v>
      </c>
      <c r="G215" s="25" t="s">
        <v>202</v>
      </c>
      <c r="I215" s="25" t="s">
        <v>19</v>
      </c>
      <c r="J215" s="25" t="s">
        <v>36</v>
      </c>
      <c r="K215" s="25" t="s">
        <v>75</v>
      </c>
      <c r="M215" s="7">
        <v>9133342904</v>
      </c>
      <c r="N215" t="s">
        <v>441</v>
      </c>
      <c r="O215" t="s">
        <v>710</v>
      </c>
      <c r="P215" t="s">
        <v>22</v>
      </c>
      <c r="Q215" t="s">
        <v>22</v>
      </c>
      <c r="R215" t="s">
        <v>226</v>
      </c>
      <c r="S215" t="s">
        <v>23</v>
      </c>
    </row>
    <row r="216" spans="1:19" hidden="1">
      <c r="A216" s="1">
        <v>1258839</v>
      </c>
      <c r="B216" s="1" t="e">
        <f>VLOOKUP(Table1[[#This Row],[Provider '#]],Table3[NH Provider '#],1,FALSE)</f>
        <v>#N/A</v>
      </c>
      <c r="C216" s="20" t="str">
        <f>IFERROR(VLOOKUP($A216, 'Tracys Report 102016'!A:F,6,FALSE), "Not Found")</f>
        <v>Yes</v>
      </c>
      <c r="D216" t="s">
        <v>1727</v>
      </c>
      <c r="E216" t="s">
        <v>17</v>
      </c>
      <c r="F216" t="s">
        <v>18</v>
      </c>
      <c r="G216" t="s">
        <v>1585</v>
      </c>
      <c r="I216" t="s">
        <v>19</v>
      </c>
      <c r="J216" t="s">
        <v>262</v>
      </c>
      <c r="K216" t="s">
        <v>263</v>
      </c>
      <c r="L216" t="s">
        <v>762</v>
      </c>
      <c r="M216" s="1">
        <v>9999999999</v>
      </c>
      <c r="N216" t="s">
        <v>54</v>
      </c>
      <c r="P216" t="s">
        <v>27</v>
      </c>
      <c r="Q216" t="s">
        <v>22</v>
      </c>
      <c r="R216" t="s">
        <v>226</v>
      </c>
    </row>
    <row r="217" spans="1:19">
      <c r="A217" s="7">
        <v>1066287</v>
      </c>
      <c r="B217" s="1">
        <f>VLOOKUP(Table1[[#This Row],[Provider '#]],Table3[NH Provider '#],1,FALSE)</f>
        <v>1066287</v>
      </c>
      <c r="C217" s="20" t="str">
        <f>IFERROR(VLOOKUP($A217, 'Tracys Report 102016'!A:F,6,FALSE), "Not Found")</f>
        <v>Master ID</v>
      </c>
      <c r="D217" s="25" t="s">
        <v>854</v>
      </c>
      <c r="E217" t="s">
        <v>17</v>
      </c>
      <c r="F217" t="s">
        <v>18</v>
      </c>
      <c r="G217" s="25" t="s">
        <v>1360</v>
      </c>
      <c r="I217" s="25" t="s">
        <v>19</v>
      </c>
      <c r="J217" s="25" t="s">
        <v>36</v>
      </c>
      <c r="K217" s="25" t="s">
        <v>75</v>
      </c>
      <c r="M217" s="7">
        <v>9135964200</v>
      </c>
      <c r="N217" t="s">
        <v>54</v>
      </c>
      <c r="O217" t="s">
        <v>710</v>
      </c>
      <c r="P217" t="s">
        <v>22</v>
      </c>
      <c r="Q217" t="s">
        <v>22</v>
      </c>
      <c r="R217" t="s">
        <v>226</v>
      </c>
      <c r="S217" t="s">
        <v>23</v>
      </c>
    </row>
    <row r="218" spans="1:19">
      <c r="A218" s="7">
        <v>1066133</v>
      </c>
      <c r="B218" s="1">
        <f>VLOOKUP(Table1[[#This Row],[Provider '#]],Table3[NH Provider '#],1,FALSE)</f>
        <v>1066133</v>
      </c>
      <c r="C218" s="20" t="str">
        <f>IFERROR(VLOOKUP($A218, 'Tracys Report 102016'!A:F,6,FALSE), "Not Found")</f>
        <v>Master ID</v>
      </c>
      <c r="D218" s="25" t="s">
        <v>1122</v>
      </c>
      <c r="E218" t="s">
        <v>17</v>
      </c>
      <c r="F218" t="s">
        <v>18</v>
      </c>
      <c r="G218" s="25" t="s">
        <v>1123</v>
      </c>
      <c r="I218" s="25" t="s">
        <v>19</v>
      </c>
      <c r="J218" s="25" t="s">
        <v>667</v>
      </c>
      <c r="K218" s="25" t="s">
        <v>668</v>
      </c>
      <c r="M218" s="7">
        <v>7854762620</v>
      </c>
      <c r="N218" t="s">
        <v>441</v>
      </c>
      <c r="O218" t="s">
        <v>710</v>
      </c>
      <c r="P218" t="s">
        <v>22</v>
      </c>
      <c r="Q218" t="s">
        <v>22</v>
      </c>
      <c r="R218" t="s">
        <v>226</v>
      </c>
      <c r="S218" t="s">
        <v>23</v>
      </c>
    </row>
    <row r="219" spans="1:19">
      <c r="A219" s="7">
        <v>1066402</v>
      </c>
      <c r="B219" s="22">
        <f>VLOOKUP(Table1[[#This Row],[Provider '#]],Table3[NH Provider '#],1,FALSE)</f>
        <v>1066402</v>
      </c>
      <c r="C219" s="23" t="str">
        <f>IFERROR(VLOOKUP($A219, 'Tracys Report 102016'!A:F,6,FALSE), "Not Found")</f>
        <v>Master ID</v>
      </c>
      <c r="D219" s="28" t="s">
        <v>1545</v>
      </c>
      <c r="E219" s="24" t="s">
        <v>17</v>
      </c>
      <c r="F219" s="24" t="s">
        <v>18</v>
      </c>
      <c r="G219" s="29" t="s">
        <v>1726</v>
      </c>
      <c r="H219" s="24"/>
      <c r="I219" s="28" t="s">
        <v>19</v>
      </c>
      <c r="J219" s="28" t="s">
        <v>268</v>
      </c>
      <c r="K219" s="28" t="s">
        <v>269</v>
      </c>
      <c r="L219" s="24"/>
      <c r="M219" s="7">
        <v>6205325801</v>
      </c>
      <c r="N219" t="s">
        <v>54</v>
      </c>
      <c r="O219" t="s">
        <v>710</v>
      </c>
      <c r="P219" t="s">
        <v>22</v>
      </c>
      <c r="Q219" t="s">
        <v>22</v>
      </c>
      <c r="R219" t="s">
        <v>226</v>
      </c>
      <c r="S219" t="s">
        <v>23</v>
      </c>
    </row>
    <row r="220" spans="1:19">
      <c r="A220" s="7">
        <v>1066196</v>
      </c>
      <c r="B220" s="1" t="e">
        <f>VLOOKUP(Table1[[#This Row],[Provider '#]],Table3[NH Provider '#],1,FALSE)</f>
        <v>#N/A</v>
      </c>
      <c r="C220" s="20" t="str">
        <f>IFERROR(VLOOKUP($A220, 'Tracys Report 102016'!A:F,6,FALSE), "Not Found")</f>
        <v>No</v>
      </c>
      <c r="D220" s="25" t="s">
        <v>1223</v>
      </c>
      <c r="E220" t="s">
        <v>17</v>
      </c>
      <c r="F220" t="s">
        <v>18</v>
      </c>
      <c r="G220" s="25" t="s">
        <v>1224</v>
      </c>
      <c r="I220" s="25" t="s">
        <v>19</v>
      </c>
      <c r="J220" s="25" t="s">
        <v>272</v>
      </c>
      <c r="K220" s="25" t="s">
        <v>273</v>
      </c>
      <c r="M220" s="7">
        <v>6206592043</v>
      </c>
      <c r="N220" t="s">
        <v>441</v>
      </c>
      <c r="O220" t="s">
        <v>710</v>
      </c>
      <c r="P220" t="s">
        <v>22</v>
      </c>
      <c r="Q220" t="s">
        <v>27</v>
      </c>
      <c r="R220" t="s">
        <v>226</v>
      </c>
      <c r="S220" t="s">
        <v>23</v>
      </c>
    </row>
    <row r="221" spans="1:19">
      <c r="A221" s="7">
        <v>1066378</v>
      </c>
      <c r="B221" s="1" t="e">
        <f>VLOOKUP(Table1[[#This Row],[Provider '#]],Table3[NH Provider '#],1,FALSE)</f>
        <v>#N/A</v>
      </c>
      <c r="C221" s="20" t="str">
        <f>IFERROR(VLOOKUP($A221, 'Tracys Report 102016'!A:F,6,FALSE), "Not Found")</f>
        <v>No</v>
      </c>
      <c r="D221" s="25" t="s">
        <v>1512</v>
      </c>
      <c r="E221" t="s">
        <v>17</v>
      </c>
      <c r="F221" t="s">
        <v>18</v>
      </c>
      <c r="G221" s="25" t="s">
        <v>1513</v>
      </c>
      <c r="I221" s="25" t="s">
        <v>19</v>
      </c>
      <c r="J221" s="25" t="s">
        <v>579</v>
      </c>
      <c r="K221" s="25" t="s">
        <v>580</v>
      </c>
      <c r="M221" s="7">
        <v>6208254117</v>
      </c>
      <c r="N221" t="s">
        <v>54</v>
      </c>
      <c r="O221" t="s">
        <v>710</v>
      </c>
      <c r="P221" t="s">
        <v>22</v>
      </c>
      <c r="Q221" t="s">
        <v>27</v>
      </c>
      <c r="R221" t="s">
        <v>226</v>
      </c>
      <c r="S221" t="s">
        <v>23</v>
      </c>
    </row>
    <row r="222" spans="1:19">
      <c r="A222" s="7">
        <v>1066280</v>
      </c>
      <c r="B222" s="1">
        <f>VLOOKUP(Table1[[#This Row],[Provider '#]],Table3[NH Provider '#],1,FALSE)</f>
        <v>1066280</v>
      </c>
      <c r="C222" s="20" t="str">
        <f>IFERROR(VLOOKUP($A222, 'Tracys Report 102016'!A:F,6,FALSE), "Not Found")</f>
        <v>Master ID</v>
      </c>
      <c r="D222" s="25" t="s">
        <v>1350</v>
      </c>
      <c r="E222" t="s">
        <v>17</v>
      </c>
      <c r="F222" t="s">
        <v>18</v>
      </c>
      <c r="G222" s="25" t="s">
        <v>1351</v>
      </c>
      <c r="I222" s="25" t="s">
        <v>19</v>
      </c>
      <c r="J222" s="25" t="s">
        <v>168</v>
      </c>
      <c r="K222" s="25" t="s">
        <v>491</v>
      </c>
      <c r="M222" s="7">
        <v>7852222574</v>
      </c>
      <c r="N222" t="s">
        <v>54</v>
      </c>
      <c r="O222" t="s">
        <v>710</v>
      </c>
      <c r="P222" t="s">
        <v>22</v>
      </c>
      <c r="Q222" t="s">
        <v>22</v>
      </c>
      <c r="R222" t="s">
        <v>226</v>
      </c>
      <c r="S222" t="s">
        <v>23</v>
      </c>
    </row>
    <row r="223" spans="1:19">
      <c r="A223" s="7">
        <v>1066240</v>
      </c>
      <c r="B223" s="1" t="e">
        <f>VLOOKUP(Table1[[#This Row],[Provider '#]],Table3[NH Provider '#],1,FALSE)</f>
        <v>#N/A</v>
      </c>
      <c r="C223" s="20" t="str">
        <f>IFERROR(VLOOKUP($A223, 'Tracys Report 102016'!A:F,6,FALSE), "Not Found")</f>
        <v>No</v>
      </c>
      <c r="D223" s="25" t="s">
        <v>1287</v>
      </c>
      <c r="E223" t="s">
        <v>17</v>
      </c>
      <c r="F223" t="s">
        <v>18</v>
      </c>
      <c r="G223" s="25" t="s">
        <v>1288</v>
      </c>
      <c r="I223" s="25" t="s">
        <v>19</v>
      </c>
      <c r="J223" s="25" t="s">
        <v>168</v>
      </c>
      <c r="K223" s="25" t="s">
        <v>491</v>
      </c>
      <c r="M223" s="7">
        <v>7852222545</v>
      </c>
      <c r="N223" t="s">
        <v>54</v>
      </c>
      <c r="O223" t="s">
        <v>710</v>
      </c>
      <c r="P223" t="s">
        <v>22</v>
      </c>
      <c r="Q223" t="s">
        <v>27</v>
      </c>
      <c r="R223" t="s">
        <v>226</v>
      </c>
      <c r="S223" t="s">
        <v>23</v>
      </c>
    </row>
    <row r="224" spans="1:19" hidden="1">
      <c r="A224" s="1">
        <v>1066616</v>
      </c>
      <c r="B224" s="1" t="e">
        <f>VLOOKUP(Table1[[#This Row],[Provider '#]],Table3[NH Provider '#],1,FALSE)</f>
        <v>#N/A</v>
      </c>
      <c r="C224" s="20" t="str">
        <f>IFERROR(VLOOKUP($A224, 'Tracys Report 102016'!A:F,6,FALSE), "Not Found")</f>
        <v>Yes</v>
      </c>
      <c r="D224" t="s">
        <v>1606</v>
      </c>
      <c r="E224" t="s">
        <v>17</v>
      </c>
      <c r="F224" t="s">
        <v>18</v>
      </c>
      <c r="G224" t="s">
        <v>1607</v>
      </c>
      <c r="H224" t="s">
        <v>1608</v>
      </c>
      <c r="I224" t="s">
        <v>19</v>
      </c>
      <c r="J224" t="s">
        <v>37</v>
      </c>
      <c r="K224" t="s">
        <v>89</v>
      </c>
      <c r="L224" t="s">
        <v>751</v>
      </c>
      <c r="M224" s="1">
        <v>7852735001</v>
      </c>
      <c r="N224" t="s">
        <v>54</v>
      </c>
      <c r="O224" t="s">
        <v>21</v>
      </c>
      <c r="P224" t="s">
        <v>27</v>
      </c>
      <c r="Q224" t="s">
        <v>22</v>
      </c>
      <c r="R224" t="s">
        <v>226</v>
      </c>
      <c r="S224" t="s">
        <v>23</v>
      </c>
    </row>
    <row r="225" spans="1:19">
      <c r="A225" s="7">
        <v>1066382</v>
      </c>
      <c r="B225" s="1" t="e">
        <f>VLOOKUP(Table1[[#This Row],[Provider '#]],Table3[NH Provider '#],1,FALSE)</f>
        <v>#N/A</v>
      </c>
      <c r="C225" s="20" t="str">
        <f>IFERROR(VLOOKUP($A225, 'Tracys Report 102016'!A:F,6,FALSE), "Not Found")</f>
        <v>No</v>
      </c>
      <c r="D225" s="25" t="s">
        <v>1519</v>
      </c>
      <c r="E225" t="s">
        <v>17</v>
      </c>
      <c r="F225" t="s">
        <v>18</v>
      </c>
      <c r="G225" s="25" t="s">
        <v>1520</v>
      </c>
      <c r="I225" s="25" t="s">
        <v>19</v>
      </c>
      <c r="J225" s="25" t="s">
        <v>260</v>
      </c>
      <c r="K225" s="25" t="s">
        <v>261</v>
      </c>
      <c r="M225" s="7">
        <v>0</v>
      </c>
      <c r="N225" t="s">
        <v>441</v>
      </c>
      <c r="O225" t="s">
        <v>710</v>
      </c>
      <c r="P225" t="s">
        <v>22</v>
      </c>
      <c r="Q225" t="s">
        <v>27</v>
      </c>
      <c r="R225" t="s">
        <v>226</v>
      </c>
      <c r="S225" t="s">
        <v>23</v>
      </c>
    </row>
    <row r="226" spans="1:19">
      <c r="A226" s="7">
        <v>1066177</v>
      </c>
      <c r="B226" s="1">
        <f>VLOOKUP(Table1[[#This Row],[Provider '#]],Table3[NH Provider '#],1,FALSE)</f>
        <v>1066177</v>
      </c>
      <c r="C226" s="20" t="str">
        <f>IFERROR(VLOOKUP($A226, 'Tracys Report 102016'!A:F,6,FALSE), "Not Found")</f>
        <v>Master ID</v>
      </c>
      <c r="D226" s="25" t="s">
        <v>1195</v>
      </c>
      <c r="E226" t="s">
        <v>17</v>
      </c>
      <c r="F226" t="s">
        <v>18</v>
      </c>
      <c r="G226" s="25" t="s">
        <v>1196</v>
      </c>
      <c r="I226" s="25" t="s">
        <v>19</v>
      </c>
      <c r="J226" s="25" t="s">
        <v>396</v>
      </c>
      <c r="K226" s="25" t="s">
        <v>397</v>
      </c>
      <c r="L226" t="s">
        <v>509</v>
      </c>
      <c r="M226" s="7">
        <v>9137271284</v>
      </c>
      <c r="N226" t="s">
        <v>54</v>
      </c>
      <c r="O226" t="s">
        <v>710</v>
      </c>
      <c r="P226" t="s">
        <v>27</v>
      </c>
      <c r="Q226" t="s">
        <v>22</v>
      </c>
      <c r="R226" t="s">
        <v>226</v>
      </c>
      <c r="S226" t="s">
        <v>23</v>
      </c>
    </row>
    <row r="227" spans="1:19">
      <c r="A227" s="7">
        <v>1066200</v>
      </c>
      <c r="B227" s="1">
        <f>VLOOKUP(Table1[[#This Row],[Provider '#]],Table3[NH Provider '#],1,FALSE)</f>
        <v>1066200</v>
      </c>
      <c r="C227" s="20" t="str">
        <f>IFERROR(VLOOKUP($A227, 'Tracys Report 102016'!A:F,6,FALSE), "Not Found")</f>
        <v>Master ID</v>
      </c>
      <c r="D227" s="25" t="s">
        <v>1228</v>
      </c>
      <c r="E227" t="s">
        <v>17</v>
      </c>
      <c r="F227" t="s">
        <v>18</v>
      </c>
      <c r="G227" s="25" t="s">
        <v>1229</v>
      </c>
      <c r="I227" s="25" t="s">
        <v>19</v>
      </c>
      <c r="J227" s="25" t="s">
        <v>396</v>
      </c>
      <c r="K227" s="25" t="s">
        <v>397</v>
      </c>
      <c r="M227" s="7">
        <v>0</v>
      </c>
      <c r="N227" t="s">
        <v>441</v>
      </c>
      <c r="O227" t="s">
        <v>710</v>
      </c>
      <c r="P227" t="s">
        <v>22</v>
      </c>
      <c r="Q227" t="s">
        <v>22</v>
      </c>
      <c r="R227" t="s">
        <v>933</v>
      </c>
      <c r="S227" t="s">
        <v>23</v>
      </c>
    </row>
    <row r="228" spans="1:19">
      <c r="A228" s="7">
        <v>1066077</v>
      </c>
      <c r="B228" s="1">
        <f>VLOOKUP(Table1[[#This Row],[Provider '#]],Table3[NH Provider '#],1,FALSE)</f>
        <v>1066077</v>
      </c>
      <c r="C228" s="20" t="str">
        <f>IFERROR(VLOOKUP($A228, 'Tracys Report 102016'!A:F,6,FALSE), "Not Found")</f>
        <v>Master ID</v>
      </c>
      <c r="D228" s="25" t="s">
        <v>1033</v>
      </c>
      <c r="E228" t="s">
        <v>17</v>
      </c>
      <c r="F228" t="s">
        <v>18</v>
      </c>
      <c r="G228" s="25" t="s">
        <v>1034</v>
      </c>
      <c r="I228" s="25" t="s">
        <v>19</v>
      </c>
      <c r="J228" s="25" t="s">
        <v>321</v>
      </c>
      <c r="K228" s="25" t="s">
        <v>322</v>
      </c>
      <c r="M228" s="7">
        <v>6202856173</v>
      </c>
      <c r="N228" t="s">
        <v>441</v>
      </c>
      <c r="O228" t="s">
        <v>710</v>
      </c>
      <c r="P228" t="s">
        <v>22</v>
      </c>
      <c r="Q228" t="s">
        <v>22</v>
      </c>
      <c r="R228" t="s">
        <v>226</v>
      </c>
      <c r="S228" t="s">
        <v>23</v>
      </c>
    </row>
    <row r="229" spans="1:19">
      <c r="A229" s="7">
        <v>1066301</v>
      </c>
      <c r="B229" s="1" t="e">
        <f>VLOOKUP(Table1[[#This Row],[Provider '#]],Table3[NH Provider '#],1,FALSE)</f>
        <v>#N/A</v>
      </c>
      <c r="C229" s="20" t="str">
        <f>IFERROR(VLOOKUP($A229, 'Tracys Report 102016'!A:F,6,FALSE), "Not Found")</f>
        <v>No</v>
      </c>
      <c r="D229" s="25" t="s">
        <v>1385</v>
      </c>
      <c r="E229" t="s">
        <v>17</v>
      </c>
      <c r="F229" t="s">
        <v>18</v>
      </c>
      <c r="G229" s="25" t="s">
        <v>697</v>
      </c>
      <c r="I229" s="25" t="s">
        <v>19</v>
      </c>
      <c r="J229" s="25" t="s">
        <v>321</v>
      </c>
      <c r="K229" s="25" t="s">
        <v>322</v>
      </c>
      <c r="M229" s="7">
        <v>6202852131</v>
      </c>
      <c r="N229" t="s">
        <v>54</v>
      </c>
      <c r="O229" t="s">
        <v>710</v>
      </c>
      <c r="P229" t="s">
        <v>27</v>
      </c>
      <c r="Q229" t="s">
        <v>22</v>
      </c>
      <c r="R229" t="s">
        <v>226</v>
      </c>
      <c r="S229" t="s">
        <v>23</v>
      </c>
    </row>
    <row r="230" spans="1:19">
      <c r="A230" s="7">
        <v>1257419</v>
      </c>
      <c r="B230" s="1" t="e">
        <f>VLOOKUP(Table1[[#This Row],[Provider '#]],Table3[NH Provider '#],1,FALSE)</f>
        <v>#N/A</v>
      </c>
      <c r="C230" s="20" t="str">
        <f>IFERROR(VLOOKUP($A230, 'Tracys Report 102016'!A:F,6,FALSE), "Not Found")</f>
        <v>No</v>
      </c>
      <c r="D230" s="25" t="s">
        <v>1712</v>
      </c>
      <c r="E230" t="s">
        <v>17</v>
      </c>
      <c r="F230" t="s">
        <v>18</v>
      </c>
      <c r="G230" s="25" t="s">
        <v>1246</v>
      </c>
      <c r="I230" s="25" t="s">
        <v>19</v>
      </c>
      <c r="J230" s="25" t="s">
        <v>29</v>
      </c>
      <c r="K230" s="25" t="s">
        <v>30</v>
      </c>
      <c r="L230" t="s">
        <v>959</v>
      </c>
      <c r="M230" s="7">
        <v>7858436754</v>
      </c>
      <c r="N230" t="s">
        <v>54</v>
      </c>
      <c r="P230" t="s">
        <v>22</v>
      </c>
      <c r="Q230" t="s">
        <v>27</v>
      </c>
      <c r="R230" t="s">
        <v>731</v>
      </c>
    </row>
    <row r="231" spans="1:19">
      <c r="A231" s="7">
        <v>1066380</v>
      </c>
      <c r="B231" s="1">
        <f>VLOOKUP(Table1[[#This Row],[Provider '#]],Table3[NH Provider '#],1,FALSE)</f>
        <v>1066380</v>
      </c>
      <c r="C231" s="20" t="str">
        <f>IFERROR(VLOOKUP($A231, 'Tracys Report 102016'!A:F,6,FALSE), "Not Found")</f>
        <v>Master ID</v>
      </c>
      <c r="D231" s="25" t="s">
        <v>1516</v>
      </c>
      <c r="E231" t="s">
        <v>17</v>
      </c>
      <c r="F231" t="s">
        <v>18</v>
      </c>
      <c r="G231" s="25" t="s">
        <v>1517</v>
      </c>
      <c r="I231" s="25" t="s">
        <v>19</v>
      </c>
      <c r="J231" s="25" t="s">
        <v>29</v>
      </c>
      <c r="K231" s="25" t="s">
        <v>281</v>
      </c>
      <c r="M231" s="7">
        <v>7858410923</v>
      </c>
      <c r="N231" t="s">
        <v>441</v>
      </c>
      <c r="O231" t="s">
        <v>710</v>
      </c>
      <c r="P231" t="s">
        <v>27</v>
      </c>
      <c r="Q231" t="s">
        <v>22</v>
      </c>
      <c r="R231" t="s">
        <v>226</v>
      </c>
      <c r="S231" t="s">
        <v>23</v>
      </c>
    </row>
    <row r="232" spans="1:19">
      <c r="A232" s="7">
        <v>1066270</v>
      </c>
      <c r="B232" s="1" t="e">
        <f>VLOOKUP(Table1[[#This Row],[Provider '#]],Table3[NH Provider '#],1,FALSE)</f>
        <v>#N/A</v>
      </c>
      <c r="C232" s="20" t="str">
        <f>IFERROR(VLOOKUP($A232, 'Tracys Report 102016'!A:F,6,FALSE), "Not Found")</f>
        <v>No</v>
      </c>
      <c r="D232" s="25" t="s">
        <v>1333</v>
      </c>
      <c r="E232" t="s">
        <v>17</v>
      </c>
      <c r="F232" t="s">
        <v>18</v>
      </c>
      <c r="G232" s="25" t="s">
        <v>1334</v>
      </c>
      <c r="I232" s="25" t="s">
        <v>19</v>
      </c>
      <c r="J232" s="25" t="s">
        <v>29</v>
      </c>
      <c r="K232" s="25" t="s">
        <v>327</v>
      </c>
      <c r="M232" s="7">
        <v>7853127233</v>
      </c>
      <c r="N232" t="s">
        <v>441</v>
      </c>
      <c r="O232" t="s">
        <v>710</v>
      </c>
      <c r="P232" t="s">
        <v>27</v>
      </c>
      <c r="Q232" t="s">
        <v>22</v>
      </c>
      <c r="R232" t="s">
        <v>226</v>
      </c>
      <c r="S232" t="s">
        <v>23</v>
      </c>
    </row>
    <row r="233" spans="1:19" hidden="1">
      <c r="A233" s="1">
        <v>1035271</v>
      </c>
      <c r="B233" s="1" t="e">
        <f>VLOOKUP(Table1[[#This Row],[Provider '#]],Table3[NH Provider '#],1,FALSE)</f>
        <v>#N/A</v>
      </c>
      <c r="C233" s="20" t="s">
        <v>1764</v>
      </c>
      <c r="D233" t="s">
        <v>910</v>
      </c>
      <c r="E233" t="s">
        <v>17</v>
      </c>
      <c r="F233" t="s">
        <v>18</v>
      </c>
      <c r="G233" t="s">
        <v>531</v>
      </c>
      <c r="I233" t="s">
        <v>19</v>
      </c>
      <c r="J233" t="s">
        <v>37</v>
      </c>
      <c r="K233" t="s">
        <v>89</v>
      </c>
      <c r="M233" t="s">
        <v>20</v>
      </c>
      <c r="O233" t="s">
        <v>26</v>
      </c>
      <c r="P233" t="s">
        <v>22</v>
      </c>
      <c r="Q233" t="s">
        <v>22</v>
      </c>
      <c r="R233" t="s">
        <v>226</v>
      </c>
      <c r="S233" t="s">
        <v>23</v>
      </c>
    </row>
    <row r="234" spans="1:19">
      <c r="A234" s="7">
        <v>1011826</v>
      </c>
      <c r="B234" s="1" t="e">
        <f>VLOOKUP(Table1[[#This Row],[Provider '#]],Table3[NH Provider '#],1,FALSE)</f>
        <v>#N/A</v>
      </c>
      <c r="C234" s="20" t="str">
        <f>IFERROR(VLOOKUP($A234, 'Tracys Report 102016'!A:F,6,FALSE), "Not Found")</f>
        <v>No</v>
      </c>
      <c r="D234" s="25" t="s">
        <v>732</v>
      </c>
      <c r="E234" t="s">
        <v>17</v>
      </c>
      <c r="F234" t="s">
        <v>18</v>
      </c>
      <c r="G234" s="25" t="s">
        <v>722</v>
      </c>
      <c r="I234" s="25" t="s">
        <v>19</v>
      </c>
      <c r="J234" s="25" t="s">
        <v>29</v>
      </c>
      <c r="K234" s="25" t="s">
        <v>293</v>
      </c>
      <c r="L234" t="s">
        <v>733</v>
      </c>
      <c r="M234" s="25" t="s">
        <v>20</v>
      </c>
      <c r="O234" t="s">
        <v>21</v>
      </c>
      <c r="P234" t="s">
        <v>27</v>
      </c>
      <c r="Q234" t="s">
        <v>22</v>
      </c>
      <c r="R234" t="s">
        <v>731</v>
      </c>
      <c r="S234" t="s">
        <v>23</v>
      </c>
    </row>
    <row r="235" spans="1:19" hidden="1">
      <c r="A235" s="1">
        <v>1009222</v>
      </c>
      <c r="B235" s="1" t="e">
        <f>VLOOKUP(Table1[[#This Row],[Provider '#]],Table3[NH Provider '#],1,FALSE)</f>
        <v>#N/A</v>
      </c>
      <c r="C235" s="20" t="str">
        <f>IFERROR(VLOOKUP($A235, 'Tracys Report 102016'!A:F,6,FALSE), "Not Found")</f>
        <v>Yes</v>
      </c>
      <c r="D235" t="s">
        <v>692</v>
      </c>
      <c r="E235" t="s">
        <v>17</v>
      </c>
      <c r="F235" t="s">
        <v>18</v>
      </c>
      <c r="G235" t="s">
        <v>693</v>
      </c>
      <c r="I235" t="s">
        <v>19</v>
      </c>
      <c r="J235" t="s">
        <v>37</v>
      </c>
      <c r="K235" t="s">
        <v>89</v>
      </c>
      <c r="M235" t="s">
        <v>20</v>
      </c>
      <c r="O235" t="s">
        <v>626</v>
      </c>
      <c r="P235" t="s">
        <v>27</v>
      </c>
      <c r="Q235" t="s">
        <v>22</v>
      </c>
      <c r="R235" t="s">
        <v>226</v>
      </c>
      <c r="S235" t="s">
        <v>23</v>
      </c>
    </row>
    <row r="236" spans="1:19">
      <c r="A236" s="7">
        <v>1066388</v>
      </c>
      <c r="B236" s="1">
        <f>VLOOKUP(Table1[[#This Row],[Provider '#]],Table3[NH Provider '#],1,FALSE)</f>
        <v>1066388</v>
      </c>
      <c r="C236" s="20" t="str">
        <f>IFERROR(VLOOKUP($A236, 'Tracys Report 102016'!A:F,6,FALSE), "Not Found")</f>
        <v>Master ID</v>
      </c>
      <c r="D236" s="25" t="s">
        <v>1529</v>
      </c>
      <c r="E236" t="s">
        <v>17</v>
      </c>
      <c r="F236" t="s">
        <v>18</v>
      </c>
      <c r="G236" s="25" t="s">
        <v>948</v>
      </c>
      <c r="I236" s="25" t="s">
        <v>19</v>
      </c>
      <c r="J236" s="25" t="s">
        <v>29</v>
      </c>
      <c r="K236" s="25" t="s">
        <v>281</v>
      </c>
      <c r="M236" s="7">
        <v>7853441199</v>
      </c>
      <c r="N236" t="s">
        <v>441</v>
      </c>
      <c r="O236" t="s">
        <v>710</v>
      </c>
      <c r="P236" t="s">
        <v>22</v>
      </c>
      <c r="Q236" t="s">
        <v>22</v>
      </c>
      <c r="R236" t="s">
        <v>226</v>
      </c>
      <c r="S236" t="s">
        <v>23</v>
      </c>
    </row>
    <row r="237" spans="1:19">
      <c r="A237" s="7">
        <v>1033109</v>
      </c>
      <c r="B237" s="1">
        <f>VLOOKUP(Table1[[#This Row],[Provider '#]],Table3[NH Provider '#],1,FALSE)</f>
        <v>1033109</v>
      </c>
      <c r="C237" s="20" t="str">
        <f>IFERROR(VLOOKUP($A237, 'Tracys Report 102016'!A:F,6,FALSE), "Not Found")</f>
        <v>Master ID</v>
      </c>
      <c r="D237" s="25" t="s">
        <v>892</v>
      </c>
      <c r="E237" t="s">
        <v>17</v>
      </c>
      <c r="F237" t="s">
        <v>18</v>
      </c>
      <c r="G237" s="25" t="s">
        <v>893</v>
      </c>
      <c r="H237" t="s">
        <v>891</v>
      </c>
      <c r="I237" s="25" t="s">
        <v>19</v>
      </c>
      <c r="J237" s="25" t="s">
        <v>82</v>
      </c>
      <c r="K237" s="25" t="s">
        <v>83</v>
      </c>
      <c r="M237" s="7">
        <v>9137721844</v>
      </c>
      <c r="N237" t="s">
        <v>54</v>
      </c>
      <c r="O237" t="s">
        <v>26</v>
      </c>
      <c r="P237" t="s">
        <v>27</v>
      </c>
      <c r="Q237" t="s">
        <v>22</v>
      </c>
      <c r="R237" t="s">
        <v>226</v>
      </c>
      <c r="S237" t="s">
        <v>23</v>
      </c>
    </row>
    <row r="238" spans="1:19">
      <c r="A238" s="7">
        <v>1011825</v>
      </c>
      <c r="B238" s="1" t="e">
        <f>VLOOKUP(Table1[[#This Row],[Provider '#]],Table3[NH Provider '#],1,FALSE)</f>
        <v>#N/A</v>
      </c>
      <c r="C238" s="20" t="str">
        <f>IFERROR(VLOOKUP($A238, 'Tracys Report 102016'!A:F,6,FALSE), "Not Found")</f>
        <v>No</v>
      </c>
      <c r="D238" s="25" t="s">
        <v>729</v>
      </c>
      <c r="E238" t="s">
        <v>17</v>
      </c>
      <c r="F238" t="s">
        <v>18</v>
      </c>
      <c r="G238" s="26" t="s">
        <v>1854</v>
      </c>
      <c r="I238" s="25" t="s">
        <v>19</v>
      </c>
      <c r="J238" s="25" t="s">
        <v>96</v>
      </c>
      <c r="K238" s="25" t="s">
        <v>618</v>
      </c>
      <c r="L238" t="s">
        <v>730</v>
      </c>
      <c r="M238" s="7">
        <v>9999999999</v>
      </c>
      <c r="N238" t="s">
        <v>54</v>
      </c>
      <c r="O238" t="s">
        <v>45</v>
      </c>
      <c r="P238" t="s">
        <v>27</v>
      </c>
      <c r="Q238" t="s">
        <v>22</v>
      </c>
      <c r="R238" t="s">
        <v>731</v>
      </c>
      <c r="S238" t="s">
        <v>23</v>
      </c>
    </row>
    <row r="239" spans="1:19">
      <c r="A239" s="7">
        <v>1066218</v>
      </c>
      <c r="B239" s="1" t="e">
        <f>VLOOKUP(Table1[[#This Row],[Provider '#]],Table3[NH Provider '#],1,FALSE)</f>
        <v>#N/A</v>
      </c>
      <c r="C239" s="20" t="str">
        <f>IFERROR(VLOOKUP($A239, 'Tracys Report 102016'!A:F,6,FALSE), "Not Found")</f>
        <v>No</v>
      </c>
      <c r="D239" s="25" t="s">
        <v>736</v>
      </c>
      <c r="E239" t="s">
        <v>17</v>
      </c>
      <c r="F239" t="s">
        <v>18</v>
      </c>
      <c r="G239" s="25" t="s">
        <v>1252</v>
      </c>
      <c r="I239" s="25" t="s">
        <v>19</v>
      </c>
      <c r="J239" s="25" t="s">
        <v>96</v>
      </c>
      <c r="K239" s="25" t="s">
        <v>74</v>
      </c>
      <c r="M239" s="7">
        <v>0</v>
      </c>
      <c r="N239" t="s">
        <v>441</v>
      </c>
      <c r="O239" t="s">
        <v>710</v>
      </c>
      <c r="P239" t="s">
        <v>22</v>
      </c>
      <c r="Q239" t="s">
        <v>22</v>
      </c>
      <c r="R239" t="s">
        <v>226</v>
      </c>
      <c r="S239" t="s">
        <v>23</v>
      </c>
    </row>
    <row r="240" spans="1:19">
      <c r="A240" s="7">
        <v>1066236</v>
      </c>
      <c r="B240" s="1" t="e">
        <f>VLOOKUP(Table1[[#This Row],[Provider '#]],Table3[NH Provider '#],1,FALSE)</f>
        <v>#N/A</v>
      </c>
      <c r="C240" s="20" t="str">
        <f>IFERROR(VLOOKUP($A240, 'Tracys Report 102016'!A:F,6,FALSE), "Not Found")</f>
        <v>No</v>
      </c>
      <c r="D240" s="25" t="s">
        <v>1279</v>
      </c>
      <c r="E240" t="s">
        <v>17</v>
      </c>
      <c r="F240" t="s">
        <v>18</v>
      </c>
      <c r="G240" s="25" t="s">
        <v>855</v>
      </c>
      <c r="H240" t="s">
        <v>1280</v>
      </c>
      <c r="I240" s="25" t="s">
        <v>19</v>
      </c>
      <c r="J240" s="25" t="s">
        <v>96</v>
      </c>
      <c r="K240" s="25" t="s">
        <v>55</v>
      </c>
      <c r="M240" s="7">
        <v>8778513990</v>
      </c>
      <c r="N240" t="s">
        <v>441</v>
      </c>
      <c r="O240" t="s">
        <v>710</v>
      </c>
      <c r="P240" t="s">
        <v>22</v>
      </c>
      <c r="Q240" t="s">
        <v>27</v>
      </c>
      <c r="R240" t="s">
        <v>255</v>
      </c>
      <c r="S240" t="s">
        <v>23</v>
      </c>
    </row>
    <row r="241" spans="1:19">
      <c r="A241" s="7">
        <v>1066296</v>
      </c>
      <c r="B241" s="1" t="e">
        <f>VLOOKUP(Table1[[#This Row],[Provider '#]],Table3[NH Provider '#],1,FALSE)</f>
        <v>#N/A</v>
      </c>
      <c r="C241" s="20" t="str">
        <f>IFERROR(VLOOKUP($A241, 'Tracys Report 102016'!A:F,6,FALSE), "Not Found")</f>
        <v>No</v>
      </c>
      <c r="D241" s="25" t="s">
        <v>1375</v>
      </c>
      <c r="E241" t="s">
        <v>17</v>
      </c>
      <c r="F241" t="s">
        <v>18</v>
      </c>
      <c r="G241" s="25" t="s">
        <v>1376</v>
      </c>
      <c r="I241" s="25" t="s">
        <v>19</v>
      </c>
      <c r="J241" s="25" t="s">
        <v>96</v>
      </c>
      <c r="K241" s="25" t="s">
        <v>74</v>
      </c>
      <c r="M241" s="7">
        <v>9133072000</v>
      </c>
      <c r="N241" t="s">
        <v>54</v>
      </c>
      <c r="O241" t="s">
        <v>710</v>
      </c>
      <c r="P241" t="s">
        <v>22</v>
      </c>
      <c r="Q241" t="s">
        <v>27</v>
      </c>
      <c r="R241" t="s">
        <v>226</v>
      </c>
      <c r="S241" t="s">
        <v>23</v>
      </c>
    </row>
    <row r="242" spans="1:19" hidden="1">
      <c r="A242" s="1">
        <v>1012775</v>
      </c>
      <c r="B242" s="1" t="e">
        <f>VLOOKUP(Table1[[#This Row],[Provider '#]],Table3[NH Provider '#],1,FALSE)</f>
        <v>#N/A</v>
      </c>
      <c r="C242" s="20" t="str">
        <f>IFERROR(VLOOKUP($A242, 'Tracys Report 102016'!A:F,6,FALSE), "Not Found")</f>
        <v>Yes</v>
      </c>
      <c r="D242" t="s">
        <v>745</v>
      </c>
      <c r="E242" t="s">
        <v>17</v>
      </c>
      <c r="F242" t="s">
        <v>18</v>
      </c>
      <c r="G242" t="s">
        <v>746</v>
      </c>
      <c r="I242" t="s">
        <v>19</v>
      </c>
      <c r="J242" t="s">
        <v>37</v>
      </c>
      <c r="K242" t="s">
        <v>89</v>
      </c>
      <c r="M242" t="s">
        <v>20</v>
      </c>
      <c r="O242" t="s">
        <v>658</v>
      </c>
      <c r="P242" t="s">
        <v>27</v>
      </c>
      <c r="Q242" t="s">
        <v>22</v>
      </c>
      <c r="R242" t="s">
        <v>704</v>
      </c>
      <c r="S242" t="s">
        <v>23</v>
      </c>
    </row>
    <row r="243" spans="1:19" hidden="1">
      <c r="A243" s="1">
        <v>1012776</v>
      </c>
      <c r="B243" s="1" t="e">
        <f>VLOOKUP(Table1[[#This Row],[Provider '#]],Table3[NH Provider '#],1,FALSE)</f>
        <v>#N/A</v>
      </c>
      <c r="C243" s="20" t="str">
        <f>IFERROR(VLOOKUP($A243, 'Tracys Report 102016'!A:F,6,FALSE), "Not Found")</f>
        <v>Yes</v>
      </c>
      <c r="D243" t="s">
        <v>747</v>
      </c>
      <c r="E243" t="s">
        <v>17</v>
      </c>
      <c r="F243" t="s">
        <v>18</v>
      </c>
      <c r="G243" t="s">
        <v>746</v>
      </c>
      <c r="I243" t="s">
        <v>19</v>
      </c>
      <c r="J243" t="s">
        <v>37</v>
      </c>
      <c r="K243" t="s">
        <v>89</v>
      </c>
      <c r="M243" t="s">
        <v>20</v>
      </c>
      <c r="O243" t="s">
        <v>21</v>
      </c>
      <c r="P243" t="s">
        <v>22</v>
      </c>
      <c r="Q243" t="s">
        <v>22</v>
      </c>
      <c r="R243" t="s">
        <v>704</v>
      </c>
      <c r="S243" t="s">
        <v>23</v>
      </c>
    </row>
    <row r="244" spans="1:19">
      <c r="A244" s="7">
        <v>1066211</v>
      </c>
      <c r="B244" s="1">
        <f>VLOOKUP(Table1[[#This Row],[Provider '#]],Table3[NH Provider '#],1,FALSE)</f>
        <v>1066211</v>
      </c>
      <c r="C244" s="20" t="str">
        <f>IFERROR(VLOOKUP($A244, 'Tracys Report 102016'!A:F,6,FALSE), "Not Found")</f>
        <v>Master ID</v>
      </c>
      <c r="D244" s="25" t="s">
        <v>1244</v>
      </c>
      <c r="E244" t="s">
        <v>17</v>
      </c>
      <c r="F244" t="s">
        <v>18</v>
      </c>
      <c r="G244" s="25" t="s">
        <v>1245</v>
      </c>
      <c r="I244" s="25" t="s">
        <v>19</v>
      </c>
      <c r="J244" s="25" t="s">
        <v>96</v>
      </c>
      <c r="K244" s="25" t="s">
        <v>74</v>
      </c>
      <c r="M244" s="7">
        <v>9134920586</v>
      </c>
      <c r="N244" t="s">
        <v>441</v>
      </c>
      <c r="O244" t="s">
        <v>710</v>
      </c>
      <c r="P244" t="s">
        <v>27</v>
      </c>
      <c r="Q244" t="s">
        <v>22</v>
      </c>
      <c r="R244" t="s">
        <v>226</v>
      </c>
      <c r="S244" t="s">
        <v>23</v>
      </c>
    </row>
    <row r="245" spans="1:19">
      <c r="A245" s="7">
        <v>1066201</v>
      </c>
      <c r="B245" s="22" t="e">
        <f>VLOOKUP(Table1[[#This Row],[Provider '#]],Table3[NH Provider '#],1,FALSE)</f>
        <v>#N/A</v>
      </c>
      <c r="C245" s="23" t="str">
        <f>IFERROR(VLOOKUP($A245, 'Tracys Report 102016'!A:F,6,FALSE), "Not Found")</f>
        <v>No</v>
      </c>
      <c r="D245" s="28" t="s">
        <v>1230</v>
      </c>
      <c r="E245" s="24" t="s">
        <v>17</v>
      </c>
      <c r="F245" s="24" t="s">
        <v>18</v>
      </c>
      <c r="G245" s="29" t="s">
        <v>1869</v>
      </c>
      <c r="H245" s="24"/>
      <c r="I245" s="28" t="s">
        <v>19</v>
      </c>
      <c r="J245" s="28" t="s">
        <v>599</v>
      </c>
      <c r="K245" s="28" t="s">
        <v>600</v>
      </c>
      <c r="L245" s="24" t="s">
        <v>585</v>
      </c>
      <c r="M245" s="7">
        <v>7852935244</v>
      </c>
      <c r="N245" s="24" t="s">
        <v>54</v>
      </c>
      <c r="O245" s="24" t="s">
        <v>710</v>
      </c>
      <c r="P245" s="24" t="s">
        <v>22</v>
      </c>
      <c r="Q245" s="24" t="s">
        <v>27</v>
      </c>
      <c r="R245" s="24" t="s">
        <v>226</v>
      </c>
      <c r="S245" s="24" t="s">
        <v>23</v>
      </c>
    </row>
    <row r="246" spans="1:19">
      <c r="A246" s="7">
        <v>1066295</v>
      </c>
      <c r="B246" s="1" t="e">
        <f>VLOOKUP(Table1[[#This Row],[Provider '#]],Table3[NH Provider '#],1,FALSE)</f>
        <v>#N/A</v>
      </c>
      <c r="C246" s="20" t="str">
        <f>IFERROR(VLOOKUP($A246, 'Tracys Report 102016'!A:F,6,FALSE), "Not Found")</f>
        <v>No</v>
      </c>
      <c r="D246" s="25" t="s">
        <v>1373</v>
      </c>
      <c r="E246" t="s">
        <v>17</v>
      </c>
      <c r="F246" t="s">
        <v>18</v>
      </c>
      <c r="G246" s="25" t="s">
        <v>1374</v>
      </c>
      <c r="I246" s="25" t="s">
        <v>19</v>
      </c>
      <c r="J246" s="25" t="s">
        <v>526</v>
      </c>
      <c r="K246" s="25" t="s">
        <v>527</v>
      </c>
      <c r="M246" s="7">
        <v>6203752233</v>
      </c>
      <c r="N246" t="s">
        <v>54</v>
      </c>
      <c r="O246" t="s">
        <v>710</v>
      </c>
      <c r="P246" t="s">
        <v>22</v>
      </c>
      <c r="Q246" t="s">
        <v>27</v>
      </c>
      <c r="R246" t="s">
        <v>226</v>
      </c>
      <c r="S246" t="s">
        <v>23</v>
      </c>
    </row>
    <row r="247" spans="1:19" hidden="1">
      <c r="A247" s="1">
        <v>1261183</v>
      </c>
      <c r="B247" s="1" t="e">
        <f>VLOOKUP(Table1[[#This Row],[Provider '#]],Table3[NH Provider '#],1,FALSE)</f>
        <v>#N/A</v>
      </c>
      <c r="C247" s="20" t="s">
        <v>1764</v>
      </c>
      <c r="D247" t="s">
        <v>1743</v>
      </c>
      <c r="E247" t="s">
        <v>17</v>
      </c>
      <c r="F247" t="s">
        <v>18</v>
      </c>
      <c r="G247" t="s">
        <v>702</v>
      </c>
      <c r="I247" t="s">
        <v>19</v>
      </c>
      <c r="J247" t="s">
        <v>41</v>
      </c>
      <c r="K247" t="s">
        <v>42</v>
      </c>
      <c r="L247" t="s">
        <v>814</v>
      </c>
      <c r="M247" s="1">
        <v>7855397671</v>
      </c>
      <c r="N247" t="s">
        <v>54</v>
      </c>
      <c r="P247" t="s">
        <v>22</v>
      </c>
      <c r="Q247" t="s">
        <v>22</v>
      </c>
      <c r="R247" t="s">
        <v>226</v>
      </c>
    </row>
    <row r="248" spans="1:19">
      <c r="A248" s="7">
        <v>1066434</v>
      </c>
      <c r="B248" s="1" t="e">
        <f>VLOOKUP(Table1[[#This Row],[Provider '#]],Table3[NH Provider '#],1,FALSE)</f>
        <v>#N/A</v>
      </c>
      <c r="C248" s="20" t="str">
        <f>IFERROR(VLOOKUP($A248, 'Tracys Report 102016'!A:F,6,FALSE), "Not Found")</f>
        <v>No</v>
      </c>
      <c r="D248" s="25" t="s">
        <v>1593</v>
      </c>
      <c r="E248" t="s">
        <v>17</v>
      </c>
      <c r="F248" t="s">
        <v>18</v>
      </c>
      <c r="G248" s="25" t="s">
        <v>675</v>
      </c>
      <c r="I248" s="25" t="s">
        <v>19</v>
      </c>
      <c r="J248" s="25" t="s">
        <v>90</v>
      </c>
      <c r="K248" s="25" t="s">
        <v>91</v>
      </c>
      <c r="M248" s="7">
        <v>6206240130</v>
      </c>
      <c r="N248" t="s">
        <v>54</v>
      </c>
      <c r="O248" t="s">
        <v>710</v>
      </c>
      <c r="P248" t="s">
        <v>22</v>
      </c>
      <c r="Q248" t="s">
        <v>27</v>
      </c>
      <c r="R248" t="s">
        <v>226</v>
      </c>
      <c r="S248" t="s">
        <v>23</v>
      </c>
    </row>
    <row r="249" spans="1:19">
      <c r="A249" s="7">
        <v>1066182</v>
      </c>
      <c r="B249" s="1">
        <f>VLOOKUP(Table1[[#This Row],[Provider '#]],Table3[NH Provider '#],1,FALSE)</f>
        <v>1066182</v>
      </c>
      <c r="C249" s="20" t="str">
        <f>IFERROR(VLOOKUP($A249, 'Tracys Report 102016'!A:F,6,FALSE), "Not Found")</f>
        <v>Master ID</v>
      </c>
      <c r="D249" s="25" t="s">
        <v>1203</v>
      </c>
      <c r="E249" t="s">
        <v>17</v>
      </c>
      <c r="F249" t="s">
        <v>18</v>
      </c>
      <c r="G249" s="25" t="s">
        <v>1204</v>
      </c>
      <c r="I249" s="25" t="s">
        <v>19</v>
      </c>
      <c r="J249" s="25" t="s">
        <v>90</v>
      </c>
      <c r="K249" s="25" t="s">
        <v>91</v>
      </c>
      <c r="M249" s="7">
        <v>6206242429</v>
      </c>
      <c r="N249" t="s">
        <v>441</v>
      </c>
      <c r="O249" t="s">
        <v>710</v>
      </c>
      <c r="P249" t="s">
        <v>22</v>
      </c>
      <c r="Q249" t="s">
        <v>22</v>
      </c>
      <c r="R249" t="s">
        <v>226</v>
      </c>
      <c r="S249" t="s">
        <v>23</v>
      </c>
    </row>
    <row r="250" spans="1:19" hidden="1">
      <c r="A250" s="1">
        <v>1066134</v>
      </c>
      <c r="B250" s="1" t="e">
        <f>VLOOKUP(Table1[[#This Row],[Provider '#]],Table3[NH Provider '#],1,FALSE)</f>
        <v>#N/A</v>
      </c>
      <c r="C250" s="20" t="s">
        <v>1764</v>
      </c>
      <c r="D250" t="s">
        <v>1124</v>
      </c>
      <c r="E250" t="s">
        <v>17</v>
      </c>
      <c r="F250" t="s">
        <v>18</v>
      </c>
      <c r="G250" t="s">
        <v>1125</v>
      </c>
      <c r="I250" t="s">
        <v>19</v>
      </c>
      <c r="J250" t="s">
        <v>179</v>
      </c>
      <c r="K250" t="s">
        <v>180</v>
      </c>
      <c r="M250" s="1">
        <v>6202515029</v>
      </c>
      <c r="N250" t="s">
        <v>441</v>
      </c>
      <c r="O250" t="s">
        <v>710</v>
      </c>
      <c r="P250" t="s">
        <v>22</v>
      </c>
      <c r="Q250" t="s">
        <v>27</v>
      </c>
      <c r="R250" t="s">
        <v>226</v>
      </c>
      <c r="S250" t="s">
        <v>23</v>
      </c>
    </row>
    <row r="251" spans="1:19">
      <c r="A251" s="7">
        <v>1066409</v>
      </c>
      <c r="B251" s="1" t="e">
        <f>VLOOKUP(Table1[[#This Row],[Provider '#]],Table3[NH Provider '#],1,FALSE)</f>
        <v>#N/A</v>
      </c>
      <c r="C251" s="20" t="str">
        <f>IFERROR(VLOOKUP($A251, 'Tracys Report 102016'!A:F,6,FALSE), "Not Found")</f>
        <v>No</v>
      </c>
      <c r="D251" s="25" t="s">
        <v>1557</v>
      </c>
      <c r="E251" t="s">
        <v>17</v>
      </c>
      <c r="F251" t="s">
        <v>18</v>
      </c>
      <c r="G251" s="25" t="s">
        <v>1558</v>
      </c>
      <c r="I251" s="25" t="s">
        <v>19</v>
      </c>
      <c r="J251" s="25" t="s">
        <v>302</v>
      </c>
      <c r="K251" s="25" t="s">
        <v>395</v>
      </c>
      <c r="M251" s="7">
        <v>7855243522</v>
      </c>
      <c r="N251" t="s">
        <v>441</v>
      </c>
      <c r="O251" t="s">
        <v>710</v>
      </c>
      <c r="P251" t="s">
        <v>22</v>
      </c>
      <c r="Q251" t="s">
        <v>27</v>
      </c>
      <c r="R251" t="s">
        <v>226</v>
      </c>
      <c r="S251" t="s">
        <v>23</v>
      </c>
    </row>
    <row r="252" spans="1:19">
      <c r="A252" s="7">
        <v>1066271</v>
      </c>
      <c r="B252" s="1" t="e">
        <f>VLOOKUP(Table1[[#This Row],[Provider '#]],Table3[NH Provider '#],1,FALSE)</f>
        <v>#N/A</v>
      </c>
      <c r="C252" s="20" t="str">
        <f>IFERROR(VLOOKUP($A252, 'Tracys Report 102016'!A:F,6,FALSE), "Not Found")</f>
        <v>No</v>
      </c>
      <c r="D252" s="25" t="s">
        <v>1335</v>
      </c>
      <c r="E252" t="s">
        <v>17</v>
      </c>
      <c r="F252" t="s">
        <v>18</v>
      </c>
      <c r="G252" s="25" t="s">
        <v>1336</v>
      </c>
      <c r="I252" s="25" t="s">
        <v>19</v>
      </c>
      <c r="J252" s="25" t="s">
        <v>387</v>
      </c>
      <c r="K252" s="25" t="s">
        <v>388</v>
      </c>
      <c r="M252" s="7">
        <v>6202416699</v>
      </c>
      <c r="N252" t="s">
        <v>441</v>
      </c>
      <c r="O252" t="s">
        <v>710</v>
      </c>
      <c r="P252" t="s">
        <v>22</v>
      </c>
      <c r="Q252" t="s">
        <v>27</v>
      </c>
      <c r="R252" t="s">
        <v>731</v>
      </c>
      <c r="S252" t="s">
        <v>23</v>
      </c>
    </row>
    <row r="253" spans="1:19">
      <c r="A253" s="7">
        <v>1066132</v>
      </c>
      <c r="B253" s="1">
        <f>VLOOKUP(Table1[[#This Row],[Provider '#]],Table3[NH Provider '#],1,FALSE)</f>
        <v>1066132</v>
      </c>
      <c r="C253" s="20" t="str">
        <f>IFERROR(VLOOKUP($A253, 'Tracys Report 102016'!A:F,6,FALSE), "Not Found")</f>
        <v>Master ID</v>
      </c>
      <c r="D253" s="25" t="s">
        <v>1120</v>
      </c>
      <c r="E253" t="s">
        <v>17</v>
      </c>
      <c r="F253" t="s">
        <v>18</v>
      </c>
      <c r="G253" s="25" t="s">
        <v>1121</v>
      </c>
      <c r="I253" s="25" t="s">
        <v>19</v>
      </c>
      <c r="J253" s="25" t="s">
        <v>387</v>
      </c>
      <c r="K253" s="25" t="s">
        <v>388</v>
      </c>
      <c r="M253" s="7">
        <v>7852272032</v>
      </c>
      <c r="N253" t="s">
        <v>441</v>
      </c>
      <c r="O253" t="s">
        <v>710</v>
      </c>
      <c r="P253" t="s">
        <v>22</v>
      </c>
      <c r="Q253" t="s">
        <v>22</v>
      </c>
      <c r="R253" t="s">
        <v>226</v>
      </c>
      <c r="S253" t="s">
        <v>23</v>
      </c>
    </row>
    <row r="254" spans="1:19" hidden="1">
      <c r="A254" s="1">
        <v>1066362</v>
      </c>
      <c r="B254" s="1" t="e">
        <f>VLOOKUP(Table1[[#This Row],[Provider '#]],Table3[NH Provider '#],1,FALSE)</f>
        <v>#N/A</v>
      </c>
      <c r="C254" s="20" t="s">
        <v>1764</v>
      </c>
      <c r="D254" t="s">
        <v>951</v>
      </c>
      <c r="E254" t="s">
        <v>17</v>
      </c>
      <c r="F254" t="s">
        <v>18</v>
      </c>
      <c r="G254" t="s">
        <v>1487</v>
      </c>
      <c r="I254" t="s">
        <v>19</v>
      </c>
      <c r="J254" t="s">
        <v>621</v>
      </c>
      <c r="K254" t="s">
        <v>622</v>
      </c>
      <c r="M254" s="1">
        <v>6205822123</v>
      </c>
      <c r="N254" t="s">
        <v>54</v>
      </c>
      <c r="O254" t="s">
        <v>710</v>
      </c>
      <c r="P254" t="s">
        <v>22</v>
      </c>
      <c r="Q254" t="s">
        <v>27</v>
      </c>
      <c r="R254" t="s">
        <v>226</v>
      </c>
      <c r="S254" t="s">
        <v>23</v>
      </c>
    </row>
    <row r="255" spans="1:19">
      <c r="A255" s="7">
        <v>1066315</v>
      </c>
      <c r="B255" s="1" t="e">
        <f>VLOOKUP(Table1[[#This Row],[Provider '#]],Table3[NH Provider '#],1,FALSE)</f>
        <v>#N/A</v>
      </c>
      <c r="C255" s="20" t="str">
        <f>IFERROR(VLOOKUP($A255, 'Tracys Report 102016'!A:F,6,FALSE), "Not Found")</f>
        <v>No</v>
      </c>
      <c r="D255" s="25" t="s">
        <v>1408</v>
      </c>
      <c r="E255" t="s">
        <v>17</v>
      </c>
      <c r="F255" t="s">
        <v>18</v>
      </c>
      <c r="G255" s="25" t="s">
        <v>1409</v>
      </c>
      <c r="I255" s="25" t="s">
        <v>19</v>
      </c>
      <c r="J255" s="25" t="s">
        <v>645</v>
      </c>
      <c r="K255" s="25" t="s">
        <v>646</v>
      </c>
      <c r="M255" s="7">
        <v>7853485551</v>
      </c>
      <c r="N255" t="s">
        <v>54</v>
      </c>
      <c r="O255" t="s">
        <v>710</v>
      </c>
      <c r="P255" t="s">
        <v>22</v>
      </c>
      <c r="Q255" t="s">
        <v>27</v>
      </c>
      <c r="R255" t="s">
        <v>226</v>
      </c>
      <c r="S255" t="s">
        <v>23</v>
      </c>
    </row>
    <row r="256" spans="1:19" hidden="1">
      <c r="A256" s="1">
        <v>1259404</v>
      </c>
      <c r="B256" s="1" t="e">
        <f>VLOOKUP(Table1[[#This Row],[Provider '#]],Table3[NH Provider '#],1,FALSE)</f>
        <v>#N/A</v>
      </c>
      <c r="C256" s="20" t="str">
        <f>IFERROR(VLOOKUP($A256, 'Tracys Report 102016'!A:F,6,FALSE), "Not Found")</f>
        <v>Yes</v>
      </c>
      <c r="D256" t="s">
        <v>1732</v>
      </c>
      <c r="E256" t="s">
        <v>17</v>
      </c>
      <c r="F256" t="s">
        <v>18</v>
      </c>
      <c r="G256" t="s">
        <v>1127</v>
      </c>
      <c r="I256" t="s">
        <v>19</v>
      </c>
      <c r="J256" t="s">
        <v>114</v>
      </c>
      <c r="K256" t="s">
        <v>161</v>
      </c>
      <c r="L256" t="s">
        <v>543</v>
      </c>
      <c r="M256" s="1">
        <v>3168364800</v>
      </c>
      <c r="N256" t="s">
        <v>54</v>
      </c>
      <c r="P256" t="s">
        <v>22</v>
      </c>
      <c r="Q256" t="s">
        <v>22</v>
      </c>
      <c r="R256" t="s">
        <v>226</v>
      </c>
    </row>
    <row r="257" spans="1:19">
      <c r="A257" s="7">
        <v>1066155</v>
      </c>
      <c r="B257" s="1">
        <f>VLOOKUP(Table1[[#This Row],[Provider '#]],Table3[NH Provider '#],1,FALSE)</f>
        <v>1066155</v>
      </c>
      <c r="C257" s="20" t="str">
        <f>IFERROR(VLOOKUP($A257, 'Tracys Report 102016'!A:F,6,FALSE), "Not Found")</f>
        <v>Master ID</v>
      </c>
      <c r="D257" s="25" t="s">
        <v>1158</v>
      </c>
      <c r="E257" t="s">
        <v>17</v>
      </c>
      <c r="F257" t="s">
        <v>18</v>
      </c>
      <c r="G257" s="25" t="s">
        <v>1159</v>
      </c>
      <c r="I257" s="25" t="s">
        <v>19</v>
      </c>
      <c r="J257" s="25" t="s">
        <v>619</v>
      </c>
      <c r="K257" s="25" t="s">
        <v>620</v>
      </c>
      <c r="M257" s="7">
        <v>6208975210</v>
      </c>
      <c r="N257" t="s">
        <v>441</v>
      </c>
      <c r="O257" t="s">
        <v>710</v>
      </c>
      <c r="P257" t="s">
        <v>27</v>
      </c>
      <c r="Q257" t="s">
        <v>22</v>
      </c>
      <c r="R257" t="s">
        <v>226</v>
      </c>
      <c r="S257" t="s">
        <v>23</v>
      </c>
    </row>
    <row r="258" spans="1:19">
      <c r="A258" s="7">
        <v>1066090</v>
      </c>
      <c r="B258" s="1" t="e">
        <f>VLOOKUP(Table1[[#This Row],[Provider '#]],Table3[NH Provider '#],1,FALSE)</f>
        <v>#N/A</v>
      </c>
      <c r="C258" s="20" t="str">
        <f>IFERROR(VLOOKUP($A258, 'Tracys Report 102016'!A:F,6,FALSE), "Not Found")</f>
        <v>No</v>
      </c>
      <c r="D258" s="25" t="s">
        <v>1050</v>
      </c>
      <c r="E258" t="s">
        <v>17</v>
      </c>
      <c r="F258" t="s">
        <v>18</v>
      </c>
      <c r="G258" s="25" t="s">
        <v>1051</v>
      </c>
      <c r="I258" s="25" t="s">
        <v>19</v>
      </c>
      <c r="J258" s="25" t="s">
        <v>278</v>
      </c>
      <c r="K258" s="25" t="s">
        <v>279</v>
      </c>
      <c r="M258" s="7">
        <v>7856894201</v>
      </c>
      <c r="N258" t="s">
        <v>54</v>
      </c>
      <c r="O258" t="s">
        <v>710</v>
      </c>
      <c r="P258" t="s">
        <v>22</v>
      </c>
      <c r="Q258" t="s">
        <v>27</v>
      </c>
      <c r="R258" t="s">
        <v>226</v>
      </c>
      <c r="S258" t="s">
        <v>23</v>
      </c>
    </row>
    <row r="259" spans="1:19">
      <c r="A259" s="7">
        <v>1066115</v>
      </c>
      <c r="B259" s="1">
        <f>VLOOKUP(Table1[[#This Row],[Provider '#]],Table3[NH Provider '#],1,FALSE)</f>
        <v>1066115</v>
      </c>
      <c r="C259" s="20" t="str">
        <f>IFERROR(VLOOKUP($A259, 'Tracys Report 102016'!A:F,6,FALSE), "Not Found")</f>
        <v>Master ID</v>
      </c>
      <c r="D259" s="25" t="s">
        <v>1093</v>
      </c>
      <c r="E259" t="s">
        <v>17</v>
      </c>
      <c r="F259" t="s">
        <v>18</v>
      </c>
      <c r="G259" s="25" t="s">
        <v>1094</v>
      </c>
      <c r="I259" s="25" t="s">
        <v>19</v>
      </c>
      <c r="J259" s="25" t="s">
        <v>317</v>
      </c>
      <c r="K259" s="25" t="s">
        <v>318</v>
      </c>
      <c r="M259" s="7">
        <v>9138372916</v>
      </c>
      <c r="N259" t="s">
        <v>54</v>
      </c>
      <c r="O259" t="s">
        <v>710</v>
      </c>
      <c r="P259" t="s">
        <v>27</v>
      </c>
      <c r="Q259" t="s">
        <v>22</v>
      </c>
      <c r="R259" t="s">
        <v>226</v>
      </c>
      <c r="S259" t="s">
        <v>23</v>
      </c>
    </row>
    <row r="260" spans="1:19">
      <c r="A260" s="7">
        <v>1250817</v>
      </c>
      <c r="B260" s="1" t="e">
        <f>VLOOKUP(Table1[[#This Row],[Provider '#]],Table3[NH Provider '#],1,FALSE)</f>
        <v>#N/A</v>
      </c>
      <c r="C260" s="20" t="str">
        <f>IFERROR(VLOOKUP($A260, 'Tracys Report 102016'!A:F,6,FALSE), "Not Found")</f>
        <v>No</v>
      </c>
      <c r="D260" s="25" t="s">
        <v>1611</v>
      </c>
      <c r="E260" t="s">
        <v>17</v>
      </c>
      <c r="F260" t="s">
        <v>18</v>
      </c>
      <c r="G260" s="25" t="s">
        <v>1662</v>
      </c>
      <c r="I260" s="25" t="s">
        <v>117</v>
      </c>
      <c r="J260" s="25" t="s">
        <v>515</v>
      </c>
      <c r="K260" s="25" t="s">
        <v>516</v>
      </c>
      <c r="L260" t="s">
        <v>998</v>
      </c>
      <c r="M260" s="7">
        <v>8139483325</v>
      </c>
      <c r="N260" t="s">
        <v>54</v>
      </c>
      <c r="P260" t="s">
        <v>22</v>
      </c>
      <c r="Q260" t="s">
        <v>27</v>
      </c>
      <c r="R260" t="s">
        <v>963</v>
      </c>
    </row>
    <row r="261" spans="1:19">
      <c r="A261" s="7">
        <v>1066309</v>
      </c>
      <c r="B261" s="1">
        <f>VLOOKUP(Table1[[#This Row],[Provider '#]],Table3[NH Provider '#],1,FALSE)</f>
        <v>1066309</v>
      </c>
      <c r="C261" s="20" t="str">
        <f>IFERROR(VLOOKUP($A261, 'Tracys Report 102016'!A:F,6,FALSE), "Not Found")</f>
        <v>Master ID</v>
      </c>
      <c r="D261" s="25" t="s">
        <v>1397</v>
      </c>
      <c r="E261" t="s">
        <v>17</v>
      </c>
      <c r="F261" t="s">
        <v>18</v>
      </c>
      <c r="G261" s="25" t="s">
        <v>1398</v>
      </c>
      <c r="I261" s="25" t="s">
        <v>19</v>
      </c>
      <c r="J261" s="25" t="s">
        <v>169</v>
      </c>
      <c r="K261" s="25" t="s">
        <v>170</v>
      </c>
      <c r="M261" s="7">
        <v>6202573382</v>
      </c>
      <c r="N261" t="s">
        <v>441</v>
      </c>
      <c r="O261" t="s">
        <v>710</v>
      </c>
      <c r="P261" t="s">
        <v>27</v>
      </c>
      <c r="Q261" t="s">
        <v>22</v>
      </c>
      <c r="R261" t="s">
        <v>226</v>
      </c>
      <c r="S261" t="s">
        <v>23</v>
      </c>
    </row>
    <row r="262" spans="1:19" hidden="1">
      <c r="A262" s="1">
        <v>1043227</v>
      </c>
      <c r="B262" s="1" t="e">
        <f>VLOOKUP(Table1[[#This Row],[Provider '#]],Table3[NH Provider '#],1,FALSE)</f>
        <v>#N/A</v>
      </c>
      <c r="C262" s="20" t="str">
        <f>IFERROR(VLOOKUP($A262, 'Tracys Report 102016'!A:F,6,FALSE), "Not Found")</f>
        <v>Yes</v>
      </c>
      <c r="D262" t="s">
        <v>942</v>
      </c>
      <c r="E262" t="s">
        <v>17</v>
      </c>
      <c r="F262" t="s">
        <v>18</v>
      </c>
      <c r="G262" t="s">
        <v>943</v>
      </c>
      <c r="I262" t="s">
        <v>19</v>
      </c>
      <c r="J262" t="s">
        <v>37</v>
      </c>
      <c r="K262" t="s">
        <v>188</v>
      </c>
      <c r="M262" t="s">
        <v>20</v>
      </c>
      <c r="O262" t="s">
        <v>72</v>
      </c>
      <c r="P262" t="s">
        <v>27</v>
      </c>
      <c r="Q262" t="s">
        <v>22</v>
      </c>
      <c r="R262" t="s">
        <v>864</v>
      </c>
      <c r="S262" t="s">
        <v>23</v>
      </c>
    </row>
    <row r="263" spans="1:19" hidden="1">
      <c r="A263" s="1">
        <v>1031460</v>
      </c>
      <c r="B263" s="1" t="e">
        <f>VLOOKUP(Table1[[#This Row],[Provider '#]],Table3[NH Provider '#],1,FALSE)</f>
        <v>#N/A</v>
      </c>
      <c r="C263" s="20" t="str">
        <f>IFERROR(VLOOKUP($A263, 'Tracys Report 102016'!A:F,6,FALSE), "Not Found")</f>
        <v>Yes</v>
      </c>
      <c r="D263" t="s">
        <v>879</v>
      </c>
      <c r="E263" t="s">
        <v>17</v>
      </c>
      <c r="F263" t="s">
        <v>18</v>
      </c>
      <c r="G263" t="s">
        <v>878</v>
      </c>
      <c r="I263" t="s">
        <v>19</v>
      </c>
      <c r="J263" t="s">
        <v>37</v>
      </c>
      <c r="K263" t="s">
        <v>188</v>
      </c>
      <c r="L263" t="s">
        <v>863</v>
      </c>
      <c r="M263" t="s">
        <v>20</v>
      </c>
      <c r="O263" t="s">
        <v>45</v>
      </c>
      <c r="P263" t="s">
        <v>27</v>
      </c>
      <c r="Q263" t="s">
        <v>22</v>
      </c>
      <c r="R263" t="s">
        <v>864</v>
      </c>
      <c r="S263" t="s">
        <v>23</v>
      </c>
    </row>
    <row r="264" spans="1:19" hidden="1">
      <c r="A264" s="1">
        <v>1029814</v>
      </c>
      <c r="B264" s="1" t="e">
        <f>VLOOKUP(Table1[[#This Row],[Provider '#]],Table3[NH Provider '#],1,FALSE)</f>
        <v>#N/A</v>
      </c>
      <c r="C264" s="20" t="str">
        <f>IFERROR(VLOOKUP($A264, 'Tracys Report 102016'!A:F,6,FALSE), "Not Found")</f>
        <v>Yes</v>
      </c>
      <c r="D264" t="s">
        <v>862</v>
      </c>
      <c r="E264" t="s">
        <v>17</v>
      </c>
      <c r="F264" t="s">
        <v>18</v>
      </c>
      <c r="G264" t="s">
        <v>848</v>
      </c>
      <c r="I264" t="s">
        <v>19</v>
      </c>
      <c r="J264" t="s">
        <v>37</v>
      </c>
      <c r="K264" t="s">
        <v>188</v>
      </c>
      <c r="L264" t="s">
        <v>863</v>
      </c>
      <c r="M264" t="s">
        <v>20</v>
      </c>
      <c r="O264" t="s">
        <v>21</v>
      </c>
      <c r="P264" t="s">
        <v>27</v>
      </c>
      <c r="Q264" t="s">
        <v>22</v>
      </c>
      <c r="R264" t="s">
        <v>864</v>
      </c>
      <c r="S264" t="s">
        <v>23</v>
      </c>
    </row>
    <row r="265" spans="1:19" hidden="1">
      <c r="A265" s="1">
        <v>1066776</v>
      </c>
      <c r="B265" s="1" t="e">
        <f>VLOOKUP(Table1[[#This Row],[Provider '#]],Table3[NH Provider '#],1,FALSE)</f>
        <v>#N/A</v>
      </c>
      <c r="C265" s="20" t="str">
        <f>IFERROR(VLOOKUP($A265, 'Tracys Report 102016'!A:F,6,FALSE), "Not Found")</f>
        <v>Yes</v>
      </c>
      <c r="D265" t="s">
        <v>1610</v>
      </c>
      <c r="E265" t="s">
        <v>17</v>
      </c>
      <c r="F265" t="s">
        <v>18</v>
      </c>
      <c r="G265" t="s">
        <v>848</v>
      </c>
      <c r="H265" t="s">
        <v>1603</v>
      </c>
      <c r="I265" t="s">
        <v>19</v>
      </c>
      <c r="J265" t="s">
        <v>37</v>
      </c>
      <c r="K265" t="s">
        <v>188</v>
      </c>
      <c r="L265" t="s">
        <v>863</v>
      </c>
      <c r="M265" t="s">
        <v>20</v>
      </c>
      <c r="O265" t="s">
        <v>941</v>
      </c>
      <c r="P265" t="s">
        <v>27</v>
      </c>
      <c r="Q265" t="s">
        <v>22</v>
      </c>
      <c r="R265" t="s">
        <v>864</v>
      </c>
      <c r="S265" t="s">
        <v>23</v>
      </c>
    </row>
    <row r="266" spans="1:19">
      <c r="A266" s="7">
        <v>1245955</v>
      </c>
      <c r="B266" s="1" t="e">
        <f>VLOOKUP(Table1[[#This Row],[Provider '#]],Table3[NH Provider '#],1,FALSE)</f>
        <v>#N/A</v>
      </c>
      <c r="C266" s="20" t="str">
        <f>IFERROR(VLOOKUP($A266, 'Tracys Report 102016'!A:F,6,FALSE), "Not Found")</f>
        <v>No</v>
      </c>
      <c r="D266" s="25" t="s">
        <v>1635</v>
      </c>
      <c r="E266" t="s">
        <v>17</v>
      </c>
      <c r="F266" t="s">
        <v>18</v>
      </c>
      <c r="G266" s="25" t="s">
        <v>1636</v>
      </c>
      <c r="I266" s="25" t="s">
        <v>19</v>
      </c>
      <c r="J266" s="25" t="s">
        <v>169</v>
      </c>
      <c r="K266" s="25" t="s">
        <v>170</v>
      </c>
      <c r="L266" t="s">
        <v>603</v>
      </c>
      <c r="M266" s="7">
        <v>6202575173</v>
      </c>
      <c r="N266" t="s">
        <v>54</v>
      </c>
      <c r="P266" t="s">
        <v>22</v>
      </c>
      <c r="Q266" t="s">
        <v>27</v>
      </c>
      <c r="R266" t="s">
        <v>1027</v>
      </c>
    </row>
    <row r="267" spans="1:19" hidden="1">
      <c r="A267" s="1">
        <v>1031456</v>
      </c>
      <c r="B267" s="1" t="e">
        <f>VLOOKUP(Table1[[#This Row],[Provider '#]],Table3[NH Provider '#],1,FALSE)</f>
        <v>#N/A</v>
      </c>
      <c r="C267" s="20" t="str">
        <f>IFERROR(VLOOKUP($A267, 'Tracys Report 102016'!A:F,6,FALSE), "Not Found")</f>
        <v>Yes</v>
      </c>
      <c r="D267" t="s">
        <v>875</v>
      </c>
      <c r="E267" t="s">
        <v>17</v>
      </c>
      <c r="F267" t="s">
        <v>18</v>
      </c>
      <c r="G267" t="s">
        <v>876</v>
      </c>
      <c r="H267" t="s">
        <v>847</v>
      </c>
      <c r="I267" t="s">
        <v>19</v>
      </c>
      <c r="J267" t="s">
        <v>37</v>
      </c>
      <c r="K267" t="s">
        <v>188</v>
      </c>
      <c r="M267" t="s">
        <v>20</v>
      </c>
      <c r="O267" t="s">
        <v>650</v>
      </c>
      <c r="P267" t="s">
        <v>27</v>
      </c>
      <c r="Q267" t="s">
        <v>22</v>
      </c>
      <c r="R267" t="s">
        <v>864</v>
      </c>
      <c r="S267" t="s">
        <v>23</v>
      </c>
    </row>
    <row r="268" spans="1:19" hidden="1">
      <c r="A268" s="1">
        <v>1031458</v>
      </c>
      <c r="B268" s="1" t="e">
        <f>VLOOKUP(Table1[[#This Row],[Provider '#]],Table3[NH Provider '#],1,FALSE)</f>
        <v>#N/A</v>
      </c>
      <c r="C268" s="20" t="str">
        <f>IFERROR(VLOOKUP($A268, 'Tracys Report 102016'!A:F,6,FALSE), "Not Found")</f>
        <v>Yes</v>
      </c>
      <c r="D268" t="s">
        <v>877</v>
      </c>
      <c r="E268" t="s">
        <v>17</v>
      </c>
      <c r="F268" t="s">
        <v>18</v>
      </c>
      <c r="G268" t="s">
        <v>876</v>
      </c>
      <c r="I268" t="s">
        <v>19</v>
      </c>
      <c r="J268" t="s">
        <v>37</v>
      </c>
      <c r="K268" t="s">
        <v>188</v>
      </c>
      <c r="M268" t="s">
        <v>20</v>
      </c>
      <c r="O268" t="s">
        <v>474</v>
      </c>
      <c r="P268" t="s">
        <v>27</v>
      </c>
      <c r="Q268" t="s">
        <v>22</v>
      </c>
      <c r="R268" t="s">
        <v>864</v>
      </c>
      <c r="S268" t="s">
        <v>23</v>
      </c>
    </row>
    <row r="269" spans="1:19">
      <c r="A269" s="7">
        <v>1066226</v>
      </c>
      <c r="B269" s="1">
        <f>VLOOKUP(Table1[[#This Row],[Provider '#]],Table3[NH Provider '#],1,FALSE)</f>
        <v>1066226</v>
      </c>
      <c r="C269" s="20" t="str">
        <f>IFERROR(VLOOKUP($A269, 'Tracys Report 102016'!A:F,6,FALSE), "Not Found")</f>
        <v>Master ID</v>
      </c>
      <c r="D269" s="25" t="s">
        <v>1265</v>
      </c>
      <c r="E269" t="s">
        <v>17</v>
      </c>
      <c r="F269" t="s">
        <v>18</v>
      </c>
      <c r="G269" s="25" t="s">
        <v>858</v>
      </c>
      <c r="I269" s="25" t="s">
        <v>19</v>
      </c>
      <c r="J269" s="25" t="s">
        <v>41</v>
      </c>
      <c r="K269" s="25" t="s">
        <v>97</v>
      </c>
      <c r="M269" s="7">
        <v>7857760065</v>
      </c>
      <c r="N269" t="s">
        <v>54</v>
      </c>
      <c r="O269" t="s">
        <v>710</v>
      </c>
      <c r="P269" t="s">
        <v>27</v>
      </c>
      <c r="Q269" t="s">
        <v>22</v>
      </c>
      <c r="R269" t="s">
        <v>226</v>
      </c>
      <c r="S269" t="s">
        <v>23</v>
      </c>
    </row>
    <row r="270" spans="1:19">
      <c r="A270" s="7">
        <v>1066436</v>
      </c>
      <c r="B270" s="1">
        <f>VLOOKUP(Table1[[#This Row],[Provider '#]],Table3[NH Provider '#],1,FALSE)</f>
        <v>1066436</v>
      </c>
      <c r="C270" s="20" t="str">
        <f>IFERROR(VLOOKUP($A270, 'Tracys Report 102016'!A:F,6,FALSE), "Not Found")</f>
        <v>Master ID</v>
      </c>
      <c r="D270" s="25" t="s">
        <v>1595</v>
      </c>
      <c r="E270" t="s">
        <v>17</v>
      </c>
      <c r="F270" t="s">
        <v>18</v>
      </c>
      <c r="G270" s="25" t="s">
        <v>1596</v>
      </c>
      <c r="I270" s="25" t="s">
        <v>19</v>
      </c>
      <c r="J270" s="25" t="s">
        <v>41</v>
      </c>
      <c r="K270" s="25" t="s">
        <v>42</v>
      </c>
      <c r="M270" s="7">
        <v>7853232819</v>
      </c>
      <c r="N270" t="s">
        <v>391</v>
      </c>
      <c r="O270" t="s">
        <v>710</v>
      </c>
      <c r="P270" t="s">
        <v>22</v>
      </c>
      <c r="Q270" t="s">
        <v>22</v>
      </c>
      <c r="R270" t="s">
        <v>226</v>
      </c>
      <c r="S270" t="s">
        <v>23</v>
      </c>
    </row>
    <row r="271" spans="1:19">
      <c r="A271" s="7">
        <v>1254460</v>
      </c>
      <c r="B271" s="1" t="e">
        <f>VLOOKUP(Table1[[#This Row],[Provider '#]],Table3[NH Provider '#],1,FALSE)</f>
        <v>#N/A</v>
      </c>
      <c r="C271" s="20" t="str">
        <f>IFERROR(VLOOKUP($A271, 'Tracys Report 102016'!A:F,6,FALSE), "Not Found")</f>
        <v>Not Found</v>
      </c>
      <c r="D271" s="25" t="s">
        <v>1671</v>
      </c>
      <c r="E271" t="s">
        <v>17</v>
      </c>
      <c r="F271" t="s">
        <v>18</v>
      </c>
      <c r="G271" s="25" t="s">
        <v>1672</v>
      </c>
      <c r="I271" s="25" t="s">
        <v>19</v>
      </c>
      <c r="J271" s="25" t="s">
        <v>41</v>
      </c>
      <c r="K271" s="25" t="s">
        <v>97</v>
      </c>
      <c r="L271" t="s">
        <v>398</v>
      </c>
      <c r="M271" s="7">
        <v>7854102975</v>
      </c>
      <c r="N271" t="s">
        <v>54</v>
      </c>
      <c r="P271" t="s">
        <v>27</v>
      </c>
      <c r="Q271" t="s">
        <v>22</v>
      </c>
      <c r="R271" t="s">
        <v>704</v>
      </c>
    </row>
    <row r="272" spans="1:19">
      <c r="A272" s="7">
        <v>1066150</v>
      </c>
      <c r="B272" s="1">
        <f>VLOOKUP(Table1[[#This Row],[Provider '#]],Table3[NH Provider '#],1,FALSE)</f>
        <v>1066150</v>
      </c>
      <c r="C272" s="20" t="str">
        <f>IFERROR(VLOOKUP($A272, 'Tracys Report 102016'!A:F,6,FALSE), "Not Found")</f>
        <v>Master ID</v>
      </c>
      <c r="D272" s="25" t="s">
        <v>1151</v>
      </c>
      <c r="E272" t="s">
        <v>17</v>
      </c>
      <c r="F272" t="s">
        <v>18</v>
      </c>
      <c r="G272" s="25" t="s">
        <v>702</v>
      </c>
      <c r="I272" s="25" t="s">
        <v>19</v>
      </c>
      <c r="J272" s="25" t="s">
        <v>41</v>
      </c>
      <c r="K272" s="25" t="s">
        <v>42</v>
      </c>
      <c r="M272" s="7">
        <v>7855397671</v>
      </c>
      <c r="N272" t="s">
        <v>54</v>
      </c>
      <c r="O272" t="s">
        <v>710</v>
      </c>
      <c r="P272" t="s">
        <v>22</v>
      </c>
      <c r="Q272" t="s">
        <v>22</v>
      </c>
      <c r="R272" t="s">
        <v>226</v>
      </c>
      <c r="S272" t="s">
        <v>23</v>
      </c>
    </row>
    <row r="273" spans="1:19">
      <c r="A273" s="7">
        <v>1066336</v>
      </c>
      <c r="B273" s="1" t="e">
        <f>VLOOKUP(Table1[[#This Row],[Provider '#]],Table3[NH Provider '#],1,FALSE)</f>
        <v>#N/A</v>
      </c>
      <c r="C273" s="20" t="str">
        <f>IFERROR(VLOOKUP($A273, 'Tracys Report 102016'!A:F,6,FALSE), "Not Found")</f>
        <v>No</v>
      </c>
      <c r="D273" s="25" t="s">
        <v>1444</v>
      </c>
      <c r="E273" t="s">
        <v>17</v>
      </c>
      <c r="F273" t="s">
        <v>18</v>
      </c>
      <c r="G273" s="25" t="s">
        <v>1445</v>
      </c>
      <c r="I273" s="25" t="s">
        <v>19</v>
      </c>
      <c r="J273" s="25" t="s">
        <v>319</v>
      </c>
      <c r="K273" s="25" t="s">
        <v>320</v>
      </c>
      <c r="M273" s="7">
        <v>7853783137</v>
      </c>
      <c r="N273" t="s">
        <v>54</v>
      </c>
      <c r="O273" t="s">
        <v>710</v>
      </c>
      <c r="P273" t="s">
        <v>22</v>
      </c>
      <c r="Q273" t="s">
        <v>22</v>
      </c>
      <c r="R273" t="s">
        <v>226</v>
      </c>
      <c r="S273" t="s">
        <v>23</v>
      </c>
    </row>
    <row r="274" spans="1:19">
      <c r="A274" s="7">
        <v>1034052</v>
      </c>
      <c r="B274" s="1">
        <f>VLOOKUP(Table1[[#This Row],[Provider '#]],Table3[NH Provider '#],1,FALSE)</f>
        <v>1034052</v>
      </c>
      <c r="C274" s="20" t="str">
        <f>IFERROR(VLOOKUP($A274, 'Tracys Report 102016'!A:F,6,FALSE), "Not Found")</f>
        <v>Master ID</v>
      </c>
      <c r="D274" s="25" t="s">
        <v>896</v>
      </c>
      <c r="E274" t="s">
        <v>17</v>
      </c>
      <c r="F274" t="s">
        <v>18</v>
      </c>
      <c r="G274" s="25" t="s">
        <v>881</v>
      </c>
      <c r="I274" s="25" t="s">
        <v>19</v>
      </c>
      <c r="J274" s="25" t="s">
        <v>462</v>
      </c>
      <c r="K274" s="25" t="s">
        <v>463</v>
      </c>
      <c r="M274" s="7">
        <v>6203822177</v>
      </c>
      <c r="N274" t="s">
        <v>54</v>
      </c>
      <c r="O274" t="s">
        <v>528</v>
      </c>
      <c r="P274" t="s">
        <v>22</v>
      </c>
      <c r="Q274" t="s">
        <v>22</v>
      </c>
      <c r="R274" t="s">
        <v>226</v>
      </c>
      <c r="S274" t="s">
        <v>23</v>
      </c>
    </row>
    <row r="275" spans="1:19">
      <c r="A275" s="7">
        <v>1066131</v>
      </c>
      <c r="B275" s="1" t="e">
        <f>VLOOKUP(Table1[[#This Row],[Provider '#]],Table3[NH Provider '#],1,FALSE)</f>
        <v>#N/A</v>
      </c>
      <c r="C275" s="20" t="str">
        <f>IFERROR(VLOOKUP($A275, 'Tracys Report 102016'!A:F,6,FALSE), "Not Found")</f>
        <v>No</v>
      </c>
      <c r="D275" s="25" t="s">
        <v>1118</v>
      </c>
      <c r="E275" t="s">
        <v>17</v>
      </c>
      <c r="F275" t="s">
        <v>18</v>
      </c>
      <c r="G275" s="25" t="s">
        <v>1119</v>
      </c>
      <c r="I275" s="25" t="s">
        <v>19</v>
      </c>
      <c r="J275" s="25" t="s">
        <v>550</v>
      </c>
      <c r="K275" s="25" t="s">
        <v>551</v>
      </c>
      <c r="M275" s="7">
        <v>7855462035</v>
      </c>
      <c r="N275" t="s">
        <v>441</v>
      </c>
      <c r="O275" t="s">
        <v>710</v>
      </c>
      <c r="P275" t="s">
        <v>22</v>
      </c>
      <c r="Q275" t="s">
        <v>27</v>
      </c>
      <c r="R275" t="s">
        <v>226</v>
      </c>
      <c r="S275" t="s">
        <v>23</v>
      </c>
    </row>
    <row r="276" spans="1:19">
      <c r="A276" s="7">
        <v>1066140</v>
      </c>
      <c r="B276" s="1">
        <f>VLOOKUP(Table1[[#This Row],[Provider '#]],Table3[NH Provider '#],1,FALSE)</f>
        <v>1066140</v>
      </c>
      <c r="C276" s="20" t="str">
        <f>IFERROR(VLOOKUP($A276, 'Tracys Report 102016'!A:F,6,FALSE), "Not Found")</f>
        <v>Master ID</v>
      </c>
      <c r="D276" s="25" t="s">
        <v>1133</v>
      </c>
      <c r="E276" t="s">
        <v>17</v>
      </c>
      <c r="F276" t="s">
        <v>18</v>
      </c>
      <c r="G276" s="25" t="s">
        <v>825</v>
      </c>
      <c r="I276" s="25" t="s">
        <v>19</v>
      </c>
      <c r="J276" s="25" t="s">
        <v>336</v>
      </c>
      <c r="K276" s="25" t="s">
        <v>337</v>
      </c>
      <c r="M276" s="7">
        <v>7855625321</v>
      </c>
      <c r="N276" t="s">
        <v>54</v>
      </c>
      <c r="O276" t="s">
        <v>710</v>
      </c>
      <c r="P276" t="s">
        <v>27</v>
      </c>
      <c r="Q276" t="s">
        <v>22</v>
      </c>
      <c r="R276" t="s">
        <v>226</v>
      </c>
      <c r="S276" t="s">
        <v>23</v>
      </c>
    </row>
    <row r="277" spans="1:19">
      <c r="A277" s="7">
        <v>1066263</v>
      </c>
      <c r="B277" s="1">
        <f>VLOOKUP(Table1[[#This Row],[Provider '#]],Table3[NH Provider '#],1,FALSE)</f>
        <v>1066263</v>
      </c>
      <c r="C277" s="20" t="str">
        <f>IFERROR(VLOOKUP($A277, 'Tracys Report 102016'!A:F,6,FALSE), "Not Found")</f>
        <v>Master ID</v>
      </c>
      <c r="D277" s="25" t="s">
        <v>1320</v>
      </c>
      <c r="E277" t="s">
        <v>17</v>
      </c>
      <c r="F277" t="s">
        <v>18</v>
      </c>
      <c r="G277" s="25" t="s">
        <v>1321</v>
      </c>
      <c r="I277" s="25" t="s">
        <v>19</v>
      </c>
      <c r="J277" s="25" t="s">
        <v>384</v>
      </c>
      <c r="K277" s="25" t="s">
        <v>385</v>
      </c>
      <c r="M277" s="7">
        <v>6202410254</v>
      </c>
      <c r="N277" t="s">
        <v>441</v>
      </c>
      <c r="O277" t="s">
        <v>710</v>
      </c>
      <c r="P277" t="s">
        <v>27</v>
      </c>
      <c r="Q277" t="s">
        <v>22</v>
      </c>
      <c r="R277" t="s">
        <v>226</v>
      </c>
      <c r="S277" t="s">
        <v>23</v>
      </c>
    </row>
    <row r="278" spans="1:19">
      <c r="A278" s="7">
        <v>1009226</v>
      </c>
      <c r="B278" s="1">
        <f>VLOOKUP(Table1[[#This Row],[Provider '#]],Table3[NH Provider '#],1,FALSE)</f>
        <v>1009226</v>
      </c>
      <c r="C278" s="20" t="str">
        <f>IFERROR(VLOOKUP($A278, 'Tracys Report 102016'!A:F,6,FALSE), "Not Found")</f>
        <v>Master ID</v>
      </c>
      <c r="D278" s="25" t="s">
        <v>695</v>
      </c>
      <c r="E278" t="s">
        <v>17</v>
      </c>
      <c r="F278" t="s">
        <v>18</v>
      </c>
      <c r="G278" s="25" t="s">
        <v>696</v>
      </c>
      <c r="I278" s="25" t="s">
        <v>19</v>
      </c>
      <c r="J278" s="25" t="s">
        <v>384</v>
      </c>
      <c r="K278" s="25" t="s">
        <v>385</v>
      </c>
      <c r="M278" s="7">
        <v>6202415360</v>
      </c>
      <c r="N278" t="s">
        <v>54</v>
      </c>
      <c r="O278" t="s">
        <v>147</v>
      </c>
      <c r="P278" t="s">
        <v>27</v>
      </c>
      <c r="Q278" t="s">
        <v>22</v>
      </c>
      <c r="R278" t="s">
        <v>226</v>
      </c>
      <c r="S278" t="s">
        <v>23</v>
      </c>
    </row>
    <row r="279" spans="1:19" hidden="1">
      <c r="A279" s="1">
        <v>1255251</v>
      </c>
      <c r="B279" s="1" t="e">
        <f>VLOOKUP(Table1[[#This Row],[Provider '#]],Table3[NH Provider '#],1,FALSE)</f>
        <v>#N/A</v>
      </c>
      <c r="C279" s="20" t="str">
        <f>IFERROR(VLOOKUP($A279, 'Tracys Report 102016'!A:F,6,FALSE), "Not Found")</f>
        <v>Yes</v>
      </c>
      <c r="D279" t="s">
        <v>1679</v>
      </c>
      <c r="E279" t="s">
        <v>17</v>
      </c>
      <c r="F279" t="s">
        <v>18</v>
      </c>
      <c r="G279" t="s">
        <v>217</v>
      </c>
      <c r="I279" t="s">
        <v>19</v>
      </c>
      <c r="J279" t="s">
        <v>36</v>
      </c>
      <c r="K279" t="s">
        <v>159</v>
      </c>
      <c r="L279" t="s">
        <v>719</v>
      </c>
      <c r="M279" s="1">
        <v>9132991770</v>
      </c>
      <c r="N279" t="s">
        <v>54</v>
      </c>
      <c r="P279" t="s">
        <v>22</v>
      </c>
      <c r="Q279" t="s">
        <v>22</v>
      </c>
      <c r="R279" t="s">
        <v>226</v>
      </c>
    </row>
    <row r="280" spans="1:19">
      <c r="A280" s="7">
        <v>1066274</v>
      </c>
      <c r="B280" s="1" t="e">
        <f>VLOOKUP(Table1[[#This Row],[Provider '#]],Table3[NH Provider '#],1,FALSE)</f>
        <v>#N/A</v>
      </c>
      <c r="C280" s="20" t="str">
        <f>IFERROR(VLOOKUP($A280, 'Tracys Report 102016'!A:F,6,FALSE), "Not Found")</f>
        <v>No</v>
      </c>
      <c r="D280" s="25" t="s">
        <v>1339</v>
      </c>
      <c r="E280" t="s">
        <v>17</v>
      </c>
      <c r="F280" t="s">
        <v>18</v>
      </c>
      <c r="G280" s="25" t="s">
        <v>1340</v>
      </c>
      <c r="I280" s="25" t="s">
        <v>19</v>
      </c>
      <c r="J280" s="25" t="s">
        <v>553</v>
      </c>
      <c r="K280" s="25" t="s">
        <v>554</v>
      </c>
      <c r="M280" s="7">
        <v>6208732146</v>
      </c>
      <c r="N280" t="s">
        <v>54</v>
      </c>
      <c r="O280" t="s">
        <v>710</v>
      </c>
      <c r="P280" t="s">
        <v>22</v>
      </c>
      <c r="Q280" t="s">
        <v>27</v>
      </c>
      <c r="R280" t="s">
        <v>226</v>
      </c>
      <c r="S280" t="s">
        <v>23</v>
      </c>
    </row>
    <row r="281" spans="1:19">
      <c r="A281" s="7">
        <v>1246335</v>
      </c>
      <c r="B281" s="1" t="e">
        <f>VLOOKUP(Table1[[#This Row],[Provider '#]],Table3[NH Provider '#],1,FALSE)</f>
        <v>#N/A</v>
      </c>
      <c r="C281" s="20" t="str">
        <f>IFERROR(VLOOKUP($A281, 'Tracys Report 102016'!A:F,6,FALSE), "Not Found")</f>
        <v>No</v>
      </c>
      <c r="D281" s="25" t="s">
        <v>1643</v>
      </c>
      <c r="E281" t="s">
        <v>17</v>
      </c>
      <c r="F281" t="s">
        <v>18</v>
      </c>
      <c r="G281" s="25" t="s">
        <v>1644</v>
      </c>
      <c r="I281" s="25" t="s">
        <v>19</v>
      </c>
      <c r="J281" s="25" t="s">
        <v>367</v>
      </c>
      <c r="K281" s="25" t="s">
        <v>368</v>
      </c>
      <c r="L281" t="s">
        <v>973</v>
      </c>
      <c r="M281" s="7">
        <v>6209303743</v>
      </c>
      <c r="N281" t="s">
        <v>54</v>
      </c>
      <c r="P281" t="s">
        <v>27</v>
      </c>
      <c r="Q281" t="s">
        <v>22</v>
      </c>
      <c r="R281" t="s">
        <v>1027</v>
      </c>
    </row>
    <row r="282" spans="1:19">
      <c r="A282" s="7">
        <v>1066294</v>
      </c>
      <c r="B282" s="1" t="e">
        <f>VLOOKUP(Table1[[#This Row],[Provider '#]],Table3[NH Provider '#],1,FALSE)</f>
        <v>#N/A</v>
      </c>
      <c r="C282" s="20" t="str">
        <f>IFERROR(VLOOKUP($A282, 'Tracys Report 102016'!A:F,6,FALSE), "Not Found")</f>
        <v>No</v>
      </c>
      <c r="D282" s="25" t="s">
        <v>1371</v>
      </c>
      <c r="E282" t="s">
        <v>17</v>
      </c>
      <c r="F282" t="s">
        <v>18</v>
      </c>
      <c r="G282" s="25" t="s">
        <v>1372</v>
      </c>
      <c r="I282" s="25" t="s">
        <v>19</v>
      </c>
      <c r="J282" s="25" t="s">
        <v>98</v>
      </c>
      <c r="K282" s="25" t="s">
        <v>99</v>
      </c>
      <c r="M282" s="7">
        <v>9133417077</v>
      </c>
      <c r="N282" t="s">
        <v>441</v>
      </c>
      <c r="O282" t="s">
        <v>710</v>
      </c>
      <c r="P282" t="s">
        <v>22</v>
      </c>
      <c r="Q282" t="s">
        <v>27</v>
      </c>
      <c r="R282" t="s">
        <v>731</v>
      </c>
      <c r="S282" t="s">
        <v>23</v>
      </c>
    </row>
    <row r="283" spans="1:19" hidden="1">
      <c r="A283" s="1">
        <v>1023527</v>
      </c>
      <c r="B283" s="1" t="e">
        <f>VLOOKUP(Table1[[#This Row],[Provider '#]],Table3[NH Provider '#],1,FALSE)</f>
        <v>#N/A</v>
      </c>
      <c r="C283" s="20" t="str">
        <f>IFERROR(VLOOKUP($A283, 'Tracys Report 102016'!A:F,6,FALSE), "Not Found")</f>
        <v>Yes</v>
      </c>
      <c r="D283" t="s">
        <v>757</v>
      </c>
      <c r="E283" t="s">
        <v>17</v>
      </c>
      <c r="F283" t="s">
        <v>18</v>
      </c>
      <c r="G283" t="s">
        <v>833</v>
      </c>
      <c r="I283" t="s">
        <v>19</v>
      </c>
      <c r="J283" t="s">
        <v>181</v>
      </c>
      <c r="K283" t="s">
        <v>571</v>
      </c>
      <c r="M283" t="s">
        <v>20</v>
      </c>
      <c r="O283" t="s">
        <v>26</v>
      </c>
      <c r="P283" t="s">
        <v>22</v>
      </c>
      <c r="Q283" t="s">
        <v>22</v>
      </c>
      <c r="R283" t="s">
        <v>226</v>
      </c>
      <c r="S283" t="s">
        <v>23</v>
      </c>
    </row>
    <row r="284" spans="1:19">
      <c r="A284" s="7">
        <v>1066113</v>
      </c>
      <c r="B284" s="1">
        <f>VLOOKUP(Table1[[#This Row],[Provider '#]],Table3[NH Provider '#],1,FALSE)</f>
        <v>1066113</v>
      </c>
      <c r="C284" s="20" t="str">
        <f>IFERROR(VLOOKUP($A284, 'Tracys Report 102016'!A:F,6,FALSE), "Not Found")</f>
        <v>Master ID</v>
      </c>
      <c r="D284" s="25" t="s">
        <v>1089</v>
      </c>
      <c r="E284" t="s">
        <v>17</v>
      </c>
      <c r="F284" t="s">
        <v>18</v>
      </c>
      <c r="G284" s="25" t="s">
        <v>1090</v>
      </c>
      <c r="I284" s="25" t="s">
        <v>19</v>
      </c>
      <c r="J284" s="25" t="s">
        <v>98</v>
      </c>
      <c r="K284" s="25" t="s">
        <v>99</v>
      </c>
      <c r="M284" s="7">
        <v>9133840709</v>
      </c>
      <c r="N284" t="s">
        <v>441</v>
      </c>
      <c r="O284" t="s">
        <v>710</v>
      </c>
      <c r="P284" t="s">
        <v>22</v>
      </c>
      <c r="Q284" t="s">
        <v>22</v>
      </c>
      <c r="R284" t="s">
        <v>226</v>
      </c>
      <c r="S284" t="s">
        <v>23</v>
      </c>
    </row>
    <row r="285" spans="1:19">
      <c r="A285" s="7">
        <v>1066221</v>
      </c>
      <c r="B285" s="1" t="e">
        <f>VLOOKUP(Table1[[#This Row],[Provider '#]],Table3[NH Provider '#],1,FALSE)</f>
        <v>#N/A</v>
      </c>
      <c r="C285" s="20" t="str">
        <f>IFERROR(VLOOKUP($A285, 'Tracys Report 102016'!A:F,6,FALSE), "Not Found")</f>
        <v>No</v>
      </c>
      <c r="D285" s="25" t="s">
        <v>1255</v>
      </c>
      <c r="E285" t="s">
        <v>17</v>
      </c>
      <c r="F285" t="s">
        <v>18</v>
      </c>
      <c r="G285" s="25" t="s">
        <v>1256</v>
      </c>
      <c r="I285" s="25" t="s">
        <v>19</v>
      </c>
      <c r="J285" s="25" t="s">
        <v>513</v>
      </c>
      <c r="K285" s="25" t="s">
        <v>514</v>
      </c>
      <c r="M285" s="7">
        <v>7853922122</v>
      </c>
      <c r="N285" t="s">
        <v>54</v>
      </c>
      <c r="O285" t="s">
        <v>710</v>
      </c>
      <c r="P285" t="s">
        <v>22</v>
      </c>
      <c r="Q285" t="s">
        <v>27</v>
      </c>
      <c r="R285" t="s">
        <v>226</v>
      </c>
      <c r="S285" t="s">
        <v>23</v>
      </c>
    </row>
    <row r="286" spans="1:19">
      <c r="A286" s="7">
        <v>1066146</v>
      </c>
      <c r="B286" s="1" t="e">
        <f>VLOOKUP(Table1[[#This Row],[Provider '#]],Table3[NH Provider '#],1,FALSE)</f>
        <v>#N/A</v>
      </c>
      <c r="C286" s="20" t="str">
        <f>IFERROR(VLOOKUP($A286, 'Tracys Report 102016'!A:F,6,FALSE), "Not Found")</f>
        <v>No</v>
      </c>
      <c r="D286" s="25" t="s">
        <v>1143</v>
      </c>
      <c r="E286" t="s">
        <v>17</v>
      </c>
      <c r="F286" t="s">
        <v>18</v>
      </c>
      <c r="G286" s="25" t="s">
        <v>1144</v>
      </c>
      <c r="I286" s="25" t="s">
        <v>19</v>
      </c>
      <c r="J286" s="25" t="s">
        <v>513</v>
      </c>
      <c r="K286" s="25" t="s">
        <v>514</v>
      </c>
      <c r="M286" s="7">
        <v>7853922162</v>
      </c>
      <c r="N286" t="s">
        <v>54</v>
      </c>
      <c r="O286" t="s">
        <v>710</v>
      </c>
      <c r="P286" t="s">
        <v>22</v>
      </c>
      <c r="Q286" t="s">
        <v>27</v>
      </c>
      <c r="R286" t="s">
        <v>226</v>
      </c>
      <c r="S286" t="s">
        <v>23</v>
      </c>
    </row>
    <row r="287" spans="1:19" hidden="1">
      <c r="A287" s="1">
        <v>1246451</v>
      </c>
      <c r="B287" s="1" t="e">
        <f>VLOOKUP(Table1[[#This Row],[Provider '#]],Table3[NH Provider '#],1,FALSE)</f>
        <v>#N/A</v>
      </c>
      <c r="C287" s="20" t="str">
        <f>IFERROR(VLOOKUP($A287, 'Tracys Report 102016'!A:F,6,FALSE), "Not Found")</f>
        <v>Yes</v>
      </c>
      <c r="D287" t="s">
        <v>1645</v>
      </c>
      <c r="E287" t="s">
        <v>17</v>
      </c>
      <c r="F287" t="s">
        <v>18</v>
      </c>
      <c r="G287" t="s">
        <v>936</v>
      </c>
      <c r="I287" t="s">
        <v>19</v>
      </c>
      <c r="J287" t="s">
        <v>36</v>
      </c>
      <c r="K287" t="s">
        <v>276</v>
      </c>
      <c r="L287" t="s">
        <v>506</v>
      </c>
      <c r="M287" s="1">
        <v>9139018462</v>
      </c>
      <c r="N287" t="s">
        <v>54</v>
      </c>
      <c r="P287" t="s">
        <v>22</v>
      </c>
      <c r="Q287" t="s">
        <v>22</v>
      </c>
      <c r="R287" t="s">
        <v>226</v>
      </c>
    </row>
    <row r="288" spans="1:19">
      <c r="A288" s="7">
        <v>1066217</v>
      </c>
      <c r="B288" s="1">
        <f>VLOOKUP(Table1[[#This Row],[Provider '#]],Table3[NH Provider '#],1,FALSE)</f>
        <v>1066217</v>
      </c>
      <c r="C288" s="20" t="str">
        <f>IFERROR(VLOOKUP($A288, 'Tracys Report 102016'!A:F,6,FALSE), "Not Found")</f>
        <v>Master ID</v>
      </c>
      <c r="D288" s="25" t="s">
        <v>1250</v>
      </c>
      <c r="E288" t="s">
        <v>17</v>
      </c>
      <c r="F288" t="s">
        <v>18</v>
      </c>
      <c r="G288" s="25" t="s">
        <v>1251</v>
      </c>
      <c r="I288" s="25" t="s">
        <v>19</v>
      </c>
      <c r="J288" s="25" t="s">
        <v>429</v>
      </c>
      <c r="K288" s="25" t="s">
        <v>430</v>
      </c>
      <c r="M288" s="7">
        <v>6208854238</v>
      </c>
      <c r="N288" t="s">
        <v>54</v>
      </c>
      <c r="O288" t="s">
        <v>710</v>
      </c>
      <c r="P288" t="s">
        <v>22</v>
      </c>
      <c r="Q288" t="s">
        <v>22</v>
      </c>
      <c r="R288" t="s">
        <v>226</v>
      </c>
      <c r="S288" t="s">
        <v>23</v>
      </c>
    </row>
    <row r="289" spans="1:19">
      <c r="A289" s="7">
        <v>1066369</v>
      </c>
      <c r="B289" s="1">
        <f>VLOOKUP(Table1[[#This Row],[Provider '#]],Table3[NH Provider '#],1,FALSE)</f>
        <v>1066369</v>
      </c>
      <c r="C289" s="20" t="str">
        <f>IFERROR(VLOOKUP($A289, 'Tracys Report 102016'!A:F,6,FALSE), "Not Found")</f>
        <v>Master ID</v>
      </c>
      <c r="D289" s="25" t="s">
        <v>1496</v>
      </c>
      <c r="E289" t="s">
        <v>17</v>
      </c>
      <c r="F289" t="s">
        <v>18</v>
      </c>
      <c r="G289" s="25" t="s">
        <v>1497</v>
      </c>
      <c r="I289" s="25" t="s">
        <v>19</v>
      </c>
      <c r="J289" s="25" t="s">
        <v>305</v>
      </c>
      <c r="K289" s="25" t="s">
        <v>1498</v>
      </c>
      <c r="M289" s="7">
        <v>6208462149</v>
      </c>
      <c r="N289" t="s">
        <v>441</v>
      </c>
      <c r="O289" t="s">
        <v>710</v>
      </c>
      <c r="P289" t="s">
        <v>27</v>
      </c>
      <c r="Q289" t="s">
        <v>22</v>
      </c>
      <c r="R289" t="s">
        <v>226</v>
      </c>
      <c r="S289" t="s">
        <v>23</v>
      </c>
    </row>
    <row r="290" spans="1:19">
      <c r="A290" s="7">
        <v>1035266</v>
      </c>
      <c r="B290" s="1">
        <f>VLOOKUP(Table1[[#This Row],[Provider '#]],Table3[NH Provider '#],1,FALSE)</f>
        <v>1035266</v>
      </c>
      <c r="C290" s="20" t="str">
        <f>IFERROR(VLOOKUP($A290, 'Tracys Report 102016'!A:F,6,FALSE), "Not Found")</f>
        <v>Master ID</v>
      </c>
      <c r="D290" s="25" t="s">
        <v>904</v>
      </c>
      <c r="E290" t="s">
        <v>17</v>
      </c>
      <c r="F290" t="s">
        <v>18</v>
      </c>
      <c r="G290" s="25" t="s">
        <v>905</v>
      </c>
      <c r="I290" s="25" t="s">
        <v>19</v>
      </c>
      <c r="J290" s="25" t="s">
        <v>142</v>
      </c>
      <c r="K290" s="25" t="s">
        <v>143</v>
      </c>
      <c r="L290" t="s">
        <v>285</v>
      </c>
      <c r="M290" s="7">
        <v>6202374300</v>
      </c>
      <c r="N290" t="s">
        <v>54</v>
      </c>
      <c r="O290" t="s">
        <v>144</v>
      </c>
      <c r="P290" t="s">
        <v>27</v>
      </c>
      <c r="Q290" t="s">
        <v>22</v>
      </c>
      <c r="R290" t="s">
        <v>226</v>
      </c>
      <c r="S290" t="s">
        <v>23</v>
      </c>
    </row>
    <row r="291" spans="1:19">
      <c r="A291" s="7">
        <v>1066277</v>
      </c>
      <c r="B291" s="1" t="e">
        <f>VLOOKUP(Table1[[#This Row],[Provider '#]],Table3[NH Provider '#],1,FALSE)</f>
        <v>#N/A</v>
      </c>
      <c r="C291" s="20" t="str">
        <f>IFERROR(VLOOKUP($A291, 'Tracys Report 102016'!A:F,6,FALSE), "Not Found")</f>
        <v>No</v>
      </c>
      <c r="D291" s="25" t="s">
        <v>1344</v>
      </c>
      <c r="E291" t="s">
        <v>17</v>
      </c>
      <c r="F291" t="s">
        <v>18</v>
      </c>
      <c r="G291" s="25" t="s">
        <v>1345</v>
      </c>
      <c r="I291" s="25" t="s">
        <v>19</v>
      </c>
      <c r="J291" s="25" t="s">
        <v>350</v>
      </c>
      <c r="K291" s="25" t="s">
        <v>351</v>
      </c>
      <c r="M291" s="7">
        <v>6203456364</v>
      </c>
      <c r="N291" t="s">
        <v>54</v>
      </c>
      <c r="O291" t="s">
        <v>710</v>
      </c>
      <c r="P291" t="s">
        <v>22</v>
      </c>
      <c r="Q291" t="s">
        <v>27</v>
      </c>
      <c r="R291" t="s">
        <v>226</v>
      </c>
      <c r="S291" t="s">
        <v>23</v>
      </c>
    </row>
    <row r="292" spans="1:19">
      <c r="A292" s="7">
        <v>1250616</v>
      </c>
      <c r="B292" s="1" t="e">
        <f>VLOOKUP(Table1[[#This Row],[Provider '#]],Table3[NH Provider '#],1,FALSE)</f>
        <v>#N/A</v>
      </c>
      <c r="C292" s="20" t="str">
        <f>IFERROR(VLOOKUP($A292, 'Tracys Report 102016'!A:F,6,FALSE), "Not Found")</f>
        <v>No</v>
      </c>
      <c r="D292" s="25" t="s">
        <v>1661</v>
      </c>
      <c r="E292" t="s">
        <v>17</v>
      </c>
      <c r="F292" t="s">
        <v>18</v>
      </c>
      <c r="G292" s="25" t="s">
        <v>1634</v>
      </c>
      <c r="I292" s="25" t="s">
        <v>19</v>
      </c>
      <c r="J292" s="25" t="s">
        <v>350</v>
      </c>
      <c r="K292" s="25" t="s">
        <v>351</v>
      </c>
      <c r="L292" t="s">
        <v>927</v>
      </c>
      <c r="M292" s="7">
        <v>6203452901</v>
      </c>
      <c r="N292" t="s">
        <v>54</v>
      </c>
      <c r="P292" t="s">
        <v>22</v>
      </c>
      <c r="Q292" t="s">
        <v>27</v>
      </c>
      <c r="R292" t="s">
        <v>226</v>
      </c>
    </row>
    <row r="293" spans="1:19">
      <c r="A293" s="7">
        <v>1066247</v>
      </c>
      <c r="B293" s="1" t="e">
        <f>VLOOKUP(Table1[[#This Row],[Provider '#]],Table3[NH Provider '#],1,FALSE)</f>
        <v>#N/A</v>
      </c>
      <c r="C293" s="20" t="str">
        <f>IFERROR(VLOOKUP($A293, 'Tracys Report 102016'!A:F,6,FALSE), "Not Found")</f>
        <v>No</v>
      </c>
      <c r="D293" s="25" t="s">
        <v>1296</v>
      </c>
      <c r="E293" t="s">
        <v>17</v>
      </c>
      <c r="F293" t="s">
        <v>18</v>
      </c>
      <c r="G293" s="25" t="s">
        <v>1297</v>
      </c>
      <c r="I293" s="25" t="s">
        <v>19</v>
      </c>
      <c r="J293" s="25" t="s">
        <v>724</v>
      </c>
      <c r="K293" s="25" t="s">
        <v>725</v>
      </c>
      <c r="M293" s="7">
        <v>3166612352</v>
      </c>
      <c r="N293" t="s">
        <v>441</v>
      </c>
      <c r="O293" t="s">
        <v>710</v>
      </c>
      <c r="P293" t="s">
        <v>22</v>
      </c>
      <c r="Q293" t="s">
        <v>27</v>
      </c>
      <c r="R293" t="s">
        <v>226</v>
      </c>
      <c r="S293" t="s">
        <v>23</v>
      </c>
    </row>
    <row r="294" spans="1:19">
      <c r="A294" s="7">
        <v>1066339</v>
      </c>
      <c r="B294" s="1">
        <f>VLOOKUP(Table1[[#This Row],[Provider '#]],Table3[NH Provider '#],1,FALSE)</f>
        <v>1066339</v>
      </c>
      <c r="C294" s="20" t="str">
        <f>IFERROR(VLOOKUP($A294, 'Tracys Report 102016'!A:F,6,FALSE), "Not Found")</f>
        <v>Master ID</v>
      </c>
      <c r="D294" s="25" t="s">
        <v>1448</v>
      </c>
      <c r="E294" t="s">
        <v>17</v>
      </c>
      <c r="F294" t="s">
        <v>18</v>
      </c>
      <c r="G294" s="25" t="s">
        <v>1449</v>
      </c>
      <c r="I294" s="25" t="s">
        <v>19</v>
      </c>
      <c r="J294" s="25" t="s">
        <v>313</v>
      </c>
      <c r="K294" s="25" t="s">
        <v>314</v>
      </c>
      <c r="M294" s="7">
        <v>3167771129</v>
      </c>
      <c r="N294" t="s">
        <v>54</v>
      </c>
      <c r="O294" t="s">
        <v>710</v>
      </c>
      <c r="P294" t="s">
        <v>22</v>
      </c>
      <c r="Q294" t="s">
        <v>22</v>
      </c>
      <c r="R294" t="s">
        <v>226</v>
      </c>
      <c r="S294" t="s">
        <v>23</v>
      </c>
    </row>
    <row r="295" spans="1:19">
      <c r="A295" s="7">
        <v>1066320</v>
      </c>
      <c r="B295" s="1" t="e">
        <f>VLOOKUP(Table1[[#This Row],[Provider '#]],Table3[NH Provider '#],1,FALSE)</f>
        <v>#N/A</v>
      </c>
      <c r="C295" s="20" t="str">
        <f>IFERROR(VLOOKUP($A295, 'Tracys Report 102016'!A:F,6,FALSE), "Not Found")</f>
        <v>No</v>
      </c>
      <c r="D295" s="25" t="s">
        <v>1417</v>
      </c>
      <c r="E295" t="s">
        <v>17</v>
      </c>
      <c r="F295" t="s">
        <v>18</v>
      </c>
      <c r="G295" s="25" t="s">
        <v>1418</v>
      </c>
      <c r="I295" s="25" t="s">
        <v>19</v>
      </c>
      <c r="J295" s="25" t="s">
        <v>149</v>
      </c>
      <c r="K295" s="25" t="s">
        <v>150</v>
      </c>
      <c r="M295" s="7">
        <v>6203253088</v>
      </c>
      <c r="N295" t="s">
        <v>54</v>
      </c>
      <c r="O295" t="s">
        <v>710</v>
      </c>
      <c r="P295" t="s">
        <v>22</v>
      </c>
      <c r="Q295" t="s">
        <v>27</v>
      </c>
      <c r="R295" t="s">
        <v>226</v>
      </c>
      <c r="S295" t="s">
        <v>23</v>
      </c>
    </row>
    <row r="296" spans="1:19">
      <c r="A296" s="7">
        <v>1066193</v>
      </c>
      <c r="B296" s="1" t="e">
        <f>VLOOKUP(Table1[[#This Row],[Provider '#]],Table3[NH Provider '#],1,FALSE)</f>
        <v>#N/A</v>
      </c>
      <c r="C296" s="20" t="str">
        <f>IFERROR(VLOOKUP($A296, 'Tracys Report 102016'!A:F,6,FALSE), "Not Found")</f>
        <v>No</v>
      </c>
      <c r="D296" s="25" t="s">
        <v>1219</v>
      </c>
      <c r="E296" t="s">
        <v>17</v>
      </c>
      <c r="F296" t="s">
        <v>18</v>
      </c>
      <c r="G296" s="25" t="s">
        <v>1220</v>
      </c>
      <c r="I296" s="25" t="s">
        <v>19</v>
      </c>
      <c r="J296" s="25" t="s">
        <v>635</v>
      </c>
      <c r="K296" s="25" t="s">
        <v>636</v>
      </c>
      <c r="M296" s="7">
        <v>6203429767</v>
      </c>
      <c r="N296" t="s">
        <v>441</v>
      </c>
      <c r="O296" t="s">
        <v>710</v>
      </c>
      <c r="P296" t="s">
        <v>22</v>
      </c>
      <c r="Q296" t="s">
        <v>27</v>
      </c>
      <c r="R296" t="s">
        <v>731</v>
      </c>
      <c r="S296" t="s">
        <v>23</v>
      </c>
    </row>
    <row r="297" spans="1:19">
      <c r="A297" s="7">
        <v>1066318</v>
      </c>
      <c r="B297" s="1">
        <f>VLOOKUP(Table1[[#This Row],[Provider '#]],Table3[NH Provider '#],1,FALSE)</f>
        <v>1066318</v>
      </c>
      <c r="C297" s="20" t="str">
        <f>IFERROR(VLOOKUP($A297, 'Tracys Report 102016'!A:F,6,FALSE), "Not Found")</f>
        <v>Master ID</v>
      </c>
      <c r="D297" s="25" t="s">
        <v>1413</v>
      </c>
      <c r="E297" t="s">
        <v>17</v>
      </c>
      <c r="F297" t="s">
        <v>18</v>
      </c>
      <c r="G297" s="25" t="s">
        <v>1414</v>
      </c>
      <c r="I297" s="25" t="s">
        <v>19</v>
      </c>
      <c r="J297" s="25" t="s">
        <v>426</v>
      </c>
      <c r="K297" s="25" t="s">
        <v>427</v>
      </c>
      <c r="M297" s="7">
        <v>7857982291</v>
      </c>
      <c r="N297" t="s">
        <v>54</v>
      </c>
      <c r="O297" t="s">
        <v>710</v>
      </c>
      <c r="P297" t="s">
        <v>22</v>
      </c>
      <c r="Q297" t="s">
        <v>22</v>
      </c>
      <c r="R297" t="s">
        <v>226</v>
      </c>
      <c r="S297" t="s">
        <v>23</v>
      </c>
    </row>
    <row r="298" spans="1:19">
      <c r="A298" s="7">
        <v>1010642</v>
      </c>
      <c r="B298" s="1">
        <f>VLOOKUP(Table1[[#This Row],[Provider '#]],Table3[NH Provider '#],1,FALSE)</f>
        <v>1010642</v>
      </c>
      <c r="C298" s="20" t="str">
        <f>IFERROR(VLOOKUP($A298, 'Tracys Report 102016'!A:F,6,FALSE), "Not Found")</f>
        <v>Master ID</v>
      </c>
      <c r="D298" s="25" t="s">
        <v>716</v>
      </c>
      <c r="E298" t="s">
        <v>17</v>
      </c>
      <c r="F298" t="s">
        <v>18</v>
      </c>
      <c r="G298" s="25" t="s">
        <v>717</v>
      </c>
      <c r="I298" s="25" t="s">
        <v>19</v>
      </c>
      <c r="J298" s="25" t="s">
        <v>114</v>
      </c>
      <c r="K298" s="25" t="s">
        <v>115</v>
      </c>
      <c r="L298" t="s">
        <v>718</v>
      </c>
      <c r="M298" s="7">
        <v>3162836375</v>
      </c>
      <c r="N298" t="s">
        <v>441</v>
      </c>
      <c r="O298" t="s">
        <v>85</v>
      </c>
      <c r="P298" t="s">
        <v>27</v>
      </c>
      <c r="Q298" t="s">
        <v>22</v>
      </c>
      <c r="R298" t="s">
        <v>226</v>
      </c>
      <c r="S298" t="s">
        <v>23</v>
      </c>
    </row>
    <row r="299" spans="1:19">
      <c r="A299" s="7">
        <v>1066254</v>
      </c>
      <c r="B299" s="1" t="e">
        <f>VLOOKUP(Table1[[#This Row],[Provider '#]],Table3[NH Provider '#],1,FALSE)</f>
        <v>#N/A</v>
      </c>
      <c r="C299" s="20" t="str">
        <f>IFERROR(VLOOKUP($A299, 'Tracys Report 102016'!A:F,6,FALSE), "Not Found")</f>
        <v>No</v>
      </c>
      <c r="D299" s="25" t="s">
        <v>1309</v>
      </c>
      <c r="E299" t="s">
        <v>17</v>
      </c>
      <c r="F299" t="s">
        <v>18</v>
      </c>
      <c r="G299" s="25" t="s">
        <v>1310</v>
      </c>
      <c r="I299" s="25" t="s">
        <v>19</v>
      </c>
      <c r="J299" s="25" t="s">
        <v>114</v>
      </c>
      <c r="K299" s="25" t="s">
        <v>115</v>
      </c>
      <c r="M299" s="7">
        <v>3162835400</v>
      </c>
      <c r="N299" t="s">
        <v>54</v>
      </c>
      <c r="O299" t="s">
        <v>710</v>
      </c>
      <c r="P299" t="s">
        <v>22</v>
      </c>
      <c r="Q299" t="s">
        <v>22</v>
      </c>
      <c r="R299" t="s">
        <v>226</v>
      </c>
      <c r="S299" t="s">
        <v>23</v>
      </c>
    </row>
    <row r="300" spans="1:19">
      <c r="A300" s="7">
        <v>1255529</v>
      </c>
      <c r="B300" s="1" t="e">
        <f>VLOOKUP(Table1[[#This Row],[Provider '#]],Table3[NH Provider '#],1,FALSE)</f>
        <v>#N/A</v>
      </c>
      <c r="C300" s="20" t="str">
        <f>IFERROR(VLOOKUP($A300, 'Tracys Report 102016'!A:F,6,FALSE), "Not Found")</f>
        <v>No</v>
      </c>
      <c r="D300" s="25" t="s">
        <v>1688</v>
      </c>
      <c r="E300" t="s">
        <v>17</v>
      </c>
      <c r="F300" t="s">
        <v>18</v>
      </c>
      <c r="G300" s="25" t="s">
        <v>1689</v>
      </c>
      <c r="I300" s="25" t="s">
        <v>19</v>
      </c>
      <c r="J300" s="25" t="s">
        <v>114</v>
      </c>
      <c r="K300" s="25" t="s">
        <v>115</v>
      </c>
      <c r="L300" t="s">
        <v>563</v>
      </c>
      <c r="M300" s="7">
        <v>3162846400</v>
      </c>
      <c r="N300" t="s">
        <v>54</v>
      </c>
      <c r="P300" t="s">
        <v>22</v>
      </c>
      <c r="Q300" t="s">
        <v>27</v>
      </c>
      <c r="R300" t="s">
        <v>704</v>
      </c>
    </row>
    <row r="301" spans="1:19">
      <c r="A301" s="7">
        <v>1066159</v>
      </c>
      <c r="B301" s="1" t="e">
        <f>VLOOKUP(Table1[[#This Row],[Provider '#]],Table3[NH Provider '#],1,FALSE)</f>
        <v>#N/A</v>
      </c>
      <c r="C301" s="20" t="str">
        <f>IFERROR(VLOOKUP($A301, 'Tracys Report 102016'!A:F,6,FALSE), "Not Found")</f>
        <v>No</v>
      </c>
      <c r="D301" s="25" t="s">
        <v>1166</v>
      </c>
      <c r="E301" t="s">
        <v>17</v>
      </c>
      <c r="F301" t="s">
        <v>18</v>
      </c>
      <c r="G301" s="25" t="s">
        <v>1167</v>
      </c>
      <c r="I301" s="25" t="s">
        <v>19</v>
      </c>
      <c r="J301" s="25" t="s">
        <v>114</v>
      </c>
      <c r="K301" s="25" t="s">
        <v>115</v>
      </c>
      <c r="M301" s="7">
        <v>3162846400</v>
      </c>
      <c r="N301" t="s">
        <v>54</v>
      </c>
      <c r="O301" t="s">
        <v>710</v>
      </c>
      <c r="P301" t="s">
        <v>27</v>
      </c>
      <c r="Q301" t="s">
        <v>22</v>
      </c>
      <c r="R301" t="s">
        <v>704</v>
      </c>
      <c r="S301" t="s">
        <v>23</v>
      </c>
    </row>
    <row r="302" spans="1:19" hidden="1">
      <c r="A302" s="1">
        <v>1023526</v>
      </c>
      <c r="B302" s="1" t="e">
        <f>VLOOKUP(Table1[[#This Row],[Provider '#]],Table3[NH Provider '#],1,FALSE)</f>
        <v>#N/A</v>
      </c>
      <c r="C302" s="20" t="str">
        <f>IFERROR(VLOOKUP($A302, 'Tracys Report 102016'!A:F,6,FALSE), "Not Found")</f>
        <v>Yes</v>
      </c>
      <c r="D302" t="s">
        <v>830</v>
      </c>
      <c r="E302" t="s">
        <v>17</v>
      </c>
      <c r="F302" t="s">
        <v>18</v>
      </c>
      <c r="G302" t="s">
        <v>831</v>
      </c>
      <c r="H302" t="s">
        <v>832</v>
      </c>
      <c r="I302" t="s">
        <v>19</v>
      </c>
      <c r="J302" t="s">
        <v>611</v>
      </c>
      <c r="K302" t="s">
        <v>612</v>
      </c>
      <c r="M302" t="s">
        <v>20</v>
      </c>
      <c r="O302" t="s">
        <v>78</v>
      </c>
      <c r="P302" t="s">
        <v>27</v>
      </c>
      <c r="Q302" t="s">
        <v>22</v>
      </c>
      <c r="R302" t="s">
        <v>226</v>
      </c>
      <c r="S302" t="s">
        <v>23</v>
      </c>
    </row>
    <row r="303" spans="1:19">
      <c r="A303" s="7">
        <v>1066072</v>
      </c>
      <c r="B303" s="1">
        <f>VLOOKUP(Table1[[#This Row],[Provider '#]],Table3[NH Provider '#],1,FALSE)</f>
        <v>1066072</v>
      </c>
      <c r="C303" s="20" t="str">
        <f>IFERROR(VLOOKUP($A303, 'Tracys Report 102016'!A:F,6,FALSE), "Not Found")</f>
        <v>Master ID</v>
      </c>
      <c r="D303" s="25" t="s">
        <v>1028</v>
      </c>
      <c r="E303" t="s">
        <v>17</v>
      </c>
      <c r="F303" t="s">
        <v>18</v>
      </c>
      <c r="G303" s="25" t="s">
        <v>1029</v>
      </c>
      <c r="I303" s="25" t="s">
        <v>19</v>
      </c>
      <c r="J303" s="25" t="s">
        <v>114</v>
      </c>
      <c r="K303" s="25" t="s">
        <v>115</v>
      </c>
      <c r="M303" s="7">
        <v>3162834770</v>
      </c>
      <c r="N303" t="s">
        <v>54</v>
      </c>
      <c r="O303" t="s">
        <v>710</v>
      </c>
      <c r="P303" t="s">
        <v>27</v>
      </c>
      <c r="Q303" t="s">
        <v>22</v>
      </c>
      <c r="R303" t="s">
        <v>226</v>
      </c>
      <c r="S303" t="s">
        <v>23</v>
      </c>
    </row>
    <row r="304" spans="1:19" hidden="1">
      <c r="A304" s="1">
        <v>1262599</v>
      </c>
      <c r="B304" s="1" t="e">
        <f>VLOOKUP(Table1[[#This Row],[Provider '#]],Table3[NH Provider '#],1,FALSE)</f>
        <v>#N/A</v>
      </c>
      <c r="C304" s="20" t="str">
        <f>IFERROR(VLOOKUP($A304, 'Tracys Report 102016'!A:F,6,FALSE), "Not Found")</f>
        <v>Yes</v>
      </c>
      <c r="D304" t="s">
        <v>1588</v>
      </c>
      <c r="E304" t="s">
        <v>17</v>
      </c>
      <c r="F304" t="s">
        <v>18</v>
      </c>
      <c r="G304" t="s">
        <v>1589</v>
      </c>
      <c r="I304" t="s">
        <v>19</v>
      </c>
      <c r="J304" t="s">
        <v>297</v>
      </c>
      <c r="K304" t="s">
        <v>298</v>
      </c>
      <c r="L304" t="s">
        <v>460</v>
      </c>
      <c r="M304" s="1">
        <v>6202982781</v>
      </c>
      <c r="N304" t="s">
        <v>192</v>
      </c>
      <c r="P304" t="s">
        <v>22</v>
      </c>
      <c r="Q304" t="s">
        <v>27</v>
      </c>
      <c r="R304" t="s">
        <v>226</v>
      </c>
    </row>
    <row r="305" spans="1:19" hidden="1">
      <c r="A305" s="1">
        <v>1066180</v>
      </c>
      <c r="B305" s="1" t="e">
        <f>VLOOKUP(Table1[[#This Row],[Provider '#]],Table3[NH Provider '#],1,FALSE)</f>
        <v>#N/A</v>
      </c>
      <c r="C305" s="20" t="s">
        <v>1764</v>
      </c>
      <c r="D305" t="s">
        <v>897</v>
      </c>
      <c r="E305" t="s">
        <v>17</v>
      </c>
      <c r="F305" t="s">
        <v>18</v>
      </c>
      <c r="G305" t="s">
        <v>1200</v>
      </c>
      <c r="I305" t="s">
        <v>19</v>
      </c>
      <c r="J305" t="s">
        <v>1201</v>
      </c>
      <c r="K305" t="s">
        <v>469</v>
      </c>
      <c r="M305" s="1">
        <v>0</v>
      </c>
      <c r="N305" t="s">
        <v>441</v>
      </c>
      <c r="O305" t="s">
        <v>710</v>
      </c>
      <c r="P305" t="s">
        <v>22</v>
      </c>
      <c r="Q305" t="s">
        <v>27</v>
      </c>
      <c r="R305" t="s">
        <v>226</v>
      </c>
      <c r="S305" t="s">
        <v>23</v>
      </c>
    </row>
    <row r="306" spans="1:19">
      <c r="A306" s="7">
        <v>1066135</v>
      </c>
      <c r="B306" s="1">
        <f>VLOOKUP(Table1[[#This Row],[Provider '#]],Table3[NH Provider '#],1,FALSE)</f>
        <v>1066135</v>
      </c>
      <c r="C306" s="20" t="str">
        <f>IFERROR(VLOOKUP($A306, 'Tracys Report 102016'!A:F,6,FALSE), "Not Found")</f>
        <v>Master ID</v>
      </c>
      <c r="D306" s="25" t="s">
        <v>1126</v>
      </c>
      <c r="E306" t="s">
        <v>17</v>
      </c>
      <c r="F306" t="s">
        <v>18</v>
      </c>
      <c r="G306" s="25" t="s">
        <v>1127</v>
      </c>
      <c r="I306" s="25" t="s">
        <v>19</v>
      </c>
      <c r="J306" s="25" t="s">
        <v>160</v>
      </c>
      <c r="K306" s="25" t="s">
        <v>161</v>
      </c>
      <c r="M306" s="7">
        <v>3162840173</v>
      </c>
      <c r="N306" t="s">
        <v>441</v>
      </c>
      <c r="O306" t="s">
        <v>710</v>
      </c>
      <c r="P306" t="s">
        <v>22</v>
      </c>
      <c r="Q306" t="s">
        <v>22</v>
      </c>
      <c r="R306" t="s">
        <v>226</v>
      </c>
      <c r="S306" t="s">
        <v>23</v>
      </c>
    </row>
    <row r="307" spans="1:19">
      <c r="A307" s="7">
        <v>1249821</v>
      </c>
      <c r="B307" s="1" t="e">
        <f>VLOOKUP(Table1[[#This Row],[Provider '#]],Table3[NH Provider '#],1,FALSE)</f>
        <v>#N/A</v>
      </c>
      <c r="C307" s="20" t="str">
        <f>IFERROR(VLOOKUP($A307, 'Tracys Report 102016'!A:F,6,FALSE), "Not Found")</f>
        <v>No</v>
      </c>
      <c r="D307" s="25" t="s">
        <v>1655</v>
      </c>
      <c r="E307" t="s">
        <v>17</v>
      </c>
      <c r="F307" t="s">
        <v>18</v>
      </c>
      <c r="G307" s="25" t="s">
        <v>1656</v>
      </c>
      <c r="I307" s="25" t="s">
        <v>19</v>
      </c>
      <c r="J307" s="25" t="s">
        <v>424</v>
      </c>
      <c r="K307" s="25" t="s">
        <v>425</v>
      </c>
      <c r="L307" t="s">
        <v>490</v>
      </c>
      <c r="M307" s="7">
        <v>7858773351</v>
      </c>
      <c r="N307" t="s">
        <v>54</v>
      </c>
      <c r="P307" t="s">
        <v>22</v>
      </c>
      <c r="Q307" t="s">
        <v>27</v>
      </c>
      <c r="R307" t="s">
        <v>1027</v>
      </c>
    </row>
    <row r="308" spans="1:19">
      <c r="A308" s="7">
        <v>1066278</v>
      </c>
      <c r="B308" s="1" t="e">
        <f>VLOOKUP(Table1[[#This Row],[Provider '#]],Table3[NH Provider '#],1,FALSE)</f>
        <v>#N/A</v>
      </c>
      <c r="C308" s="20" t="str">
        <f>IFERROR(VLOOKUP($A308, 'Tracys Report 102016'!A:F,6,FALSE), "Not Found")</f>
        <v>No</v>
      </c>
      <c r="D308" s="25" t="s">
        <v>1346</v>
      </c>
      <c r="E308" t="s">
        <v>17</v>
      </c>
      <c r="F308" t="s">
        <v>18</v>
      </c>
      <c r="G308" s="25" t="s">
        <v>1347</v>
      </c>
      <c r="I308" s="25" t="s">
        <v>19</v>
      </c>
      <c r="J308" s="25" t="s">
        <v>424</v>
      </c>
      <c r="K308" s="25" t="s">
        <v>425</v>
      </c>
      <c r="M308" s="7">
        <v>7858775154</v>
      </c>
      <c r="N308" t="s">
        <v>54</v>
      </c>
      <c r="O308" t="s">
        <v>710</v>
      </c>
      <c r="P308" t="s">
        <v>22</v>
      </c>
      <c r="Q308" t="s">
        <v>27</v>
      </c>
      <c r="R308" t="s">
        <v>731</v>
      </c>
      <c r="S308" t="s">
        <v>23</v>
      </c>
    </row>
    <row r="309" spans="1:19" hidden="1">
      <c r="A309" s="1">
        <v>1247157</v>
      </c>
      <c r="B309" s="1" t="e">
        <f>VLOOKUP(Table1[[#This Row],[Provider '#]],Table3[NH Provider '#],1,FALSE)</f>
        <v>#N/A</v>
      </c>
      <c r="C309" s="20" t="str">
        <f>IFERROR(VLOOKUP($A309, 'Tracys Report 102016'!A:F,6,FALSE), "Not Found")</f>
        <v>Yes</v>
      </c>
      <c r="D309" t="s">
        <v>1650</v>
      </c>
      <c r="E309" t="s">
        <v>17</v>
      </c>
      <c r="F309" t="s">
        <v>18</v>
      </c>
      <c r="G309" t="s">
        <v>1540</v>
      </c>
      <c r="I309" t="s">
        <v>19</v>
      </c>
      <c r="J309" t="s">
        <v>800</v>
      </c>
      <c r="K309" t="s">
        <v>801</v>
      </c>
      <c r="L309" t="s">
        <v>564</v>
      </c>
      <c r="M309" s="1">
        <v>9137744340</v>
      </c>
      <c r="N309" t="s">
        <v>54</v>
      </c>
      <c r="P309" t="s">
        <v>22</v>
      </c>
      <c r="Q309" t="s">
        <v>27</v>
      </c>
      <c r="R309" t="s">
        <v>226</v>
      </c>
    </row>
    <row r="310" spans="1:19" hidden="1">
      <c r="A310" s="1">
        <v>1263325</v>
      </c>
      <c r="B310" s="1" t="e">
        <f>VLOOKUP(Table1[[#This Row],[Provider '#]],Table3[NH Provider '#],1,FALSE)</f>
        <v>#N/A</v>
      </c>
      <c r="C310" s="20" t="str">
        <f>IFERROR(VLOOKUP($A310, 'Tracys Report 102016'!A:F,6,FALSE), "Not Found")</f>
        <v>Yes</v>
      </c>
      <c r="D310" t="s">
        <v>1754</v>
      </c>
      <c r="E310" t="s">
        <v>17</v>
      </c>
      <c r="F310" t="s">
        <v>18</v>
      </c>
      <c r="G310" t="s">
        <v>1540</v>
      </c>
      <c r="I310" t="s">
        <v>19</v>
      </c>
      <c r="J310" t="s">
        <v>800</v>
      </c>
      <c r="K310" t="s">
        <v>801</v>
      </c>
      <c r="L310" t="s">
        <v>564</v>
      </c>
      <c r="M310" s="1">
        <v>9137747900</v>
      </c>
      <c r="N310" t="s">
        <v>54</v>
      </c>
      <c r="P310" t="s">
        <v>22</v>
      </c>
      <c r="Q310" t="s">
        <v>27</v>
      </c>
      <c r="R310" t="s">
        <v>226</v>
      </c>
    </row>
    <row r="311" spans="1:19">
      <c r="A311" s="7">
        <v>1066117</v>
      </c>
      <c r="B311" s="1" t="e">
        <f>VLOOKUP(Table1[[#This Row],[Provider '#]],Table3[NH Provider '#],1,FALSE)</f>
        <v>#N/A</v>
      </c>
      <c r="C311" s="20" t="str">
        <f>IFERROR(VLOOKUP($A311, 'Tracys Report 102016'!A:F,6,FALSE), "Not Found")</f>
        <v>No</v>
      </c>
      <c r="D311" s="25" t="s">
        <v>1095</v>
      </c>
      <c r="E311" t="s">
        <v>17</v>
      </c>
      <c r="F311" t="s">
        <v>18</v>
      </c>
      <c r="G311" s="25" t="s">
        <v>1096</v>
      </c>
      <c r="I311" s="25" t="s">
        <v>19</v>
      </c>
      <c r="J311" s="25" t="s">
        <v>424</v>
      </c>
      <c r="K311" s="25" t="s">
        <v>425</v>
      </c>
      <c r="M311" s="7">
        <v>7858772601</v>
      </c>
      <c r="N311" t="s">
        <v>54</v>
      </c>
      <c r="O311" t="s">
        <v>710</v>
      </c>
      <c r="P311" t="s">
        <v>22</v>
      </c>
      <c r="Q311" t="s">
        <v>22</v>
      </c>
      <c r="R311" t="s">
        <v>226</v>
      </c>
      <c r="S311" t="s">
        <v>23</v>
      </c>
    </row>
    <row r="312" spans="1:19" hidden="1">
      <c r="A312" s="1">
        <v>1017984</v>
      </c>
      <c r="B312" s="1" t="e">
        <f>VLOOKUP(Table1[[#This Row],[Provider '#]],Table3[NH Provider '#],1,FALSE)</f>
        <v>#N/A</v>
      </c>
      <c r="C312" s="20" t="str">
        <f>IFERROR(VLOOKUP($A312, 'Tracys Report 102016'!A:F,6,FALSE), "Not Found")</f>
        <v>Yes</v>
      </c>
      <c r="D312" t="s">
        <v>788</v>
      </c>
      <c r="E312" t="s">
        <v>17</v>
      </c>
      <c r="F312" t="s">
        <v>18</v>
      </c>
      <c r="G312" t="s">
        <v>789</v>
      </c>
      <c r="I312" t="s">
        <v>19</v>
      </c>
      <c r="J312" t="s">
        <v>37</v>
      </c>
      <c r="K312" t="s">
        <v>423</v>
      </c>
      <c r="M312" t="s">
        <v>20</v>
      </c>
      <c r="O312" t="s">
        <v>53</v>
      </c>
      <c r="P312" t="s">
        <v>27</v>
      </c>
      <c r="Q312" t="s">
        <v>22</v>
      </c>
      <c r="R312" t="s">
        <v>704</v>
      </c>
      <c r="S312" t="s">
        <v>23</v>
      </c>
    </row>
    <row r="313" spans="1:19" hidden="1">
      <c r="A313" s="1">
        <v>1017985</v>
      </c>
      <c r="B313" s="1" t="e">
        <f>VLOOKUP(Table1[[#This Row],[Provider '#]],Table3[NH Provider '#],1,FALSE)</f>
        <v>#N/A</v>
      </c>
      <c r="C313" s="20" t="str">
        <f>IFERROR(VLOOKUP($A313, 'Tracys Report 102016'!A:F,6,FALSE), "Not Found")</f>
        <v>Yes</v>
      </c>
      <c r="D313" t="s">
        <v>788</v>
      </c>
      <c r="E313" t="s">
        <v>17</v>
      </c>
      <c r="F313" t="s">
        <v>18</v>
      </c>
      <c r="G313" t="s">
        <v>790</v>
      </c>
      <c r="H313" t="s">
        <v>502</v>
      </c>
      <c r="I313" t="s">
        <v>19</v>
      </c>
      <c r="J313" t="s">
        <v>37</v>
      </c>
      <c r="K313" t="s">
        <v>423</v>
      </c>
      <c r="M313" t="s">
        <v>20</v>
      </c>
      <c r="O313" t="s">
        <v>723</v>
      </c>
      <c r="P313" t="s">
        <v>27</v>
      </c>
      <c r="Q313" t="s">
        <v>22</v>
      </c>
      <c r="R313" t="s">
        <v>704</v>
      </c>
      <c r="S313" t="s">
        <v>23</v>
      </c>
    </row>
    <row r="314" spans="1:19" hidden="1">
      <c r="A314" s="1">
        <v>1017981</v>
      </c>
      <c r="B314" s="1" t="e">
        <f>VLOOKUP(Table1[[#This Row],[Provider '#]],Table3[NH Provider '#],1,FALSE)</f>
        <v>#N/A</v>
      </c>
      <c r="C314" s="20" t="str">
        <f>IFERROR(VLOOKUP($A314, 'Tracys Report 102016'!A:F,6,FALSE), "Not Found")</f>
        <v>Yes</v>
      </c>
      <c r="D314" t="s">
        <v>786</v>
      </c>
      <c r="E314" t="s">
        <v>17</v>
      </c>
      <c r="F314" t="s">
        <v>18</v>
      </c>
      <c r="G314" t="s">
        <v>787</v>
      </c>
      <c r="I314" t="s">
        <v>19</v>
      </c>
      <c r="J314" t="s">
        <v>37</v>
      </c>
      <c r="K314" t="s">
        <v>423</v>
      </c>
      <c r="M314" s="1">
        <v>7858617220</v>
      </c>
      <c r="N314" t="s">
        <v>54</v>
      </c>
      <c r="O314" t="s">
        <v>21</v>
      </c>
      <c r="P314" t="s">
        <v>22</v>
      </c>
      <c r="Q314" t="s">
        <v>22</v>
      </c>
      <c r="R314" t="s">
        <v>255</v>
      </c>
      <c r="S314" t="s">
        <v>23</v>
      </c>
    </row>
    <row r="315" spans="1:19">
      <c r="A315" s="7">
        <v>1066165</v>
      </c>
      <c r="B315" s="1" t="e">
        <f>VLOOKUP(Table1[[#This Row],[Provider '#]],Table3[NH Provider '#],1,FALSE)</f>
        <v>#N/A</v>
      </c>
      <c r="C315" s="20" t="str">
        <f>IFERROR(VLOOKUP($A315, 'Tracys Report 102016'!A:F,6,FALSE), "Not Found")</f>
        <v>No</v>
      </c>
      <c r="D315" s="25" t="s">
        <v>1173</v>
      </c>
      <c r="E315" t="s">
        <v>17</v>
      </c>
      <c r="F315" t="s">
        <v>18</v>
      </c>
      <c r="G315" s="25" t="s">
        <v>799</v>
      </c>
      <c r="I315" s="25" t="s">
        <v>19</v>
      </c>
      <c r="J315" s="25" t="s">
        <v>472</v>
      </c>
      <c r="K315" s="25" t="s">
        <v>473</v>
      </c>
      <c r="M315" s="7">
        <v>9138866400</v>
      </c>
      <c r="N315" t="s">
        <v>54</v>
      </c>
      <c r="O315" t="s">
        <v>710</v>
      </c>
      <c r="P315" t="s">
        <v>22</v>
      </c>
      <c r="Q315" t="s">
        <v>27</v>
      </c>
      <c r="R315" t="s">
        <v>226</v>
      </c>
      <c r="S315" t="s">
        <v>23</v>
      </c>
    </row>
    <row r="316" spans="1:19" hidden="1">
      <c r="A316" s="1">
        <v>1066275</v>
      </c>
      <c r="B316" s="1" t="e">
        <f>VLOOKUP(Table1[[#This Row],[Provider '#]],Table3[NH Provider '#],1,FALSE)</f>
        <v>#N/A</v>
      </c>
      <c r="C316" s="20" t="str">
        <f>IFERROR(VLOOKUP($A316, 'Tracys Report 102016'!A:F,6,FALSE), "Not Found")</f>
        <v>Yes</v>
      </c>
      <c r="D316" t="s">
        <v>1341</v>
      </c>
      <c r="E316" t="s">
        <v>17</v>
      </c>
      <c r="F316" t="s">
        <v>18</v>
      </c>
      <c r="G316" t="s">
        <v>1342</v>
      </c>
      <c r="I316" t="s">
        <v>19</v>
      </c>
      <c r="J316" t="s">
        <v>37</v>
      </c>
      <c r="K316" t="s">
        <v>423</v>
      </c>
      <c r="M316" s="1">
        <v>7857838438</v>
      </c>
      <c r="N316" t="s">
        <v>54</v>
      </c>
      <c r="O316" t="s">
        <v>710</v>
      </c>
      <c r="P316" t="s">
        <v>22</v>
      </c>
      <c r="Q316" t="s">
        <v>22</v>
      </c>
      <c r="R316" t="s">
        <v>704</v>
      </c>
      <c r="S316" t="s">
        <v>23</v>
      </c>
    </row>
    <row r="317" spans="1:19" hidden="1">
      <c r="A317" s="1">
        <v>1017986</v>
      </c>
      <c r="B317" s="1" t="e">
        <f>VLOOKUP(Table1[[#This Row],[Provider '#]],Table3[NH Provider '#],1,FALSE)</f>
        <v>#N/A</v>
      </c>
      <c r="C317" s="20" t="str">
        <f>IFERROR(VLOOKUP($A317, 'Tracys Report 102016'!A:F,6,FALSE), "Not Found")</f>
        <v>Yes</v>
      </c>
      <c r="D317" t="s">
        <v>788</v>
      </c>
      <c r="E317" t="s">
        <v>17</v>
      </c>
      <c r="F317" t="s">
        <v>18</v>
      </c>
      <c r="G317" t="s">
        <v>791</v>
      </c>
      <c r="I317" t="s">
        <v>19</v>
      </c>
      <c r="J317" t="s">
        <v>37</v>
      </c>
      <c r="K317" t="s">
        <v>423</v>
      </c>
      <c r="M317" t="s">
        <v>20</v>
      </c>
      <c r="O317" t="s">
        <v>140</v>
      </c>
      <c r="P317" t="s">
        <v>27</v>
      </c>
      <c r="Q317" t="s">
        <v>22</v>
      </c>
      <c r="R317" t="s">
        <v>704</v>
      </c>
      <c r="S317" t="s">
        <v>23</v>
      </c>
    </row>
    <row r="318" spans="1:19">
      <c r="A318" s="7">
        <v>1066111</v>
      </c>
      <c r="B318" s="1">
        <f>VLOOKUP(Table1[[#This Row],[Provider '#]],Table3[NH Provider '#],1,FALSE)</f>
        <v>1066111</v>
      </c>
      <c r="C318" s="20" t="str">
        <f>IFERROR(VLOOKUP($A318, 'Tracys Report 102016'!A:F,6,FALSE), "Not Found")</f>
        <v>Master ID</v>
      </c>
      <c r="D318" s="25" t="s">
        <v>1087</v>
      </c>
      <c r="E318" t="s">
        <v>17</v>
      </c>
      <c r="F318" t="s">
        <v>18</v>
      </c>
      <c r="G318" s="25" t="s">
        <v>779</v>
      </c>
      <c r="I318" s="25" t="s">
        <v>19</v>
      </c>
      <c r="J318" s="25" t="s">
        <v>452</v>
      </c>
      <c r="K318" s="25" t="s">
        <v>453</v>
      </c>
      <c r="M318" s="7">
        <v>7856721314</v>
      </c>
      <c r="N318" t="s">
        <v>441</v>
      </c>
      <c r="O318" t="s">
        <v>710</v>
      </c>
      <c r="P318" t="s">
        <v>22</v>
      </c>
      <c r="Q318" t="s">
        <v>22</v>
      </c>
      <c r="R318" t="s">
        <v>226</v>
      </c>
      <c r="S318" t="s">
        <v>23</v>
      </c>
    </row>
    <row r="319" spans="1:19">
      <c r="A319" s="7">
        <v>1066173</v>
      </c>
      <c r="B319" s="1">
        <f>VLOOKUP(Table1[[#This Row],[Provider '#]],Table3[NH Provider '#],1,FALSE)</f>
        <v>1066173</v>
      </c>
      <c r="C319" s="20" t="str">
        <f>IFERROR(VLOOKUP($A319, 'Tracys Report 102016'!A:F,6,FALSE), "Not Found")</f>
        <v>Master ID</v>
      </c>
      <c r="D319" s="25" t="s">
        <v>1188</v>
      </c>
      <c r="E319" t="s">
        <v>17</v>
      </c>
      <c r="F319" t="s">
        <v>18</v>
      </c>
      <c r="G319" s="25" t="s">
        <v>1189</v>
      </c>
      <c r="I319" s="25" t="s">
        <v>19</v>
      </c>
      <c r="J319" s="25" t="s">
        <v>266</v>
      </c>
      <c r="K319" s="25" t="s">
        <v>267</v>
      </c>
      <c r="M319" s="7">
        <v>7854752245</v>
      </c>
      <c r="N319" t="s">
        <v>54</v>
      </c>
      <c r="O319" t="s">
        <v>710</v>
      </c>
      <c r="P319" t="s">
        <v>22</v>
      </c>
      <c r="Q319" t="s">
        <v>22</v>
      </c>
      <c r="R319" t="s">
        <v>226</v>
      </c>
      <c r="S319" t="s">
        <v>23</v>
      </c>
    </row>
    <row r="320" spans="1:19">
      <c r="A320" s="7">
        <v>1066326</v>
      </c>
      <c r="B320" s="1">
        <f>VLOOKUP(Table1[[#This Row],[Provider '#]],Table3[NH Provider '#],1,FALSE)</f>
        <v>1066326</v>
      </c>
      <c r="C320" s="20" t="str">
        <f>IFERROR(VLOOKUP($A320, 'Tracys Report 102016'!A:F,6,FALSE), "Not Found")</f>
        <v>Master ID</v>
      </c>
      <c r="D320" s="25" t="s">
        <v>1429</v>
      </c>
      <c r="E320" t="s">
        <v>17</v>
      </c>
      <c r="F320" t="s">
        <v>18</v>
      </c>
      <c r="G320" s="25" t="s">
        <v>1430</v>
      </c>
      <c r="I320" s="25" t="s">
        <v>19</v>
      </c>
      <c r="J320" s="25" t="s">
        <v>79</v>
      </c>
      <c r="K320" s="25" t="s">
        <v>80</v>
      </c>
      <c r="L320" t="s">
        <v>966</v>
      </c>
      <c r="M320" s="7">
        <v>9134778001</v>
      </c>
      <c r="N320" t="s">
        <v>441</v>
      </c>
      <c r="O320" t="s">
        <v>710</v>
      </c>
      <c r="P320" t="s">
        <v>22</v>
      </c>
      <c r="Q320" t="s">
        <v>22</v>
      </c>
      <c r="R320" t="s">
        <v>226</v>
      </c>
      <c r="S320" t="s">
        <v>23</v>
      </c>
    </row>
    <row r="321" spans="1:19">
      <c r="A321" s="7">
        <v>1245805</v>
      </c>
      <c r="B321" s="1" t="e">
        <f>VLOOKUP(Table1[[#This Row],[Provider '#]],Table3[NH Provider '#],1,FALSE)</f>
        <v>#N/A</v>
      </c>
      <c r="C321" s="20" t="str">
        <f>IFERROR(VLOOKUP($A321, 'Tracys Report 102016'!A:F,6,FALSE), "Not Found")</f>
        <v>No</v>
      </c>
      <c r="D321" s="25" t="s">
        <v>1630</v>
      </c>
      <c r="E321" t="s">
        <v>17</v>
      </c>
      <c r="F321" t="s">
        <v>18</v>
      </c>
      <c r="G321" s="25" t="s">
        <v>1614</v>
      </c>
      <c r="I321" s="25" t="s">
        <v>19</v>
      </c>
      <c r="J321" s="25" t="s">
        <v>79</v>
      </c>
      <c r="K321" s="25" t="s">
        <v>88</v>
      </c>
      <c r="L321" t="s">
        <v>869</v>
      </c>
      <c r="M321" s="7">
        <v>9133223112</v>
      </c>
      <c r="N321" t="s">
        <v>54</v>
      </c>
      <c r="P321" t="s">
        <v>27</v>
      </c>
      <c r="Q321" t="s">
        <v>22</v>
      </c>
      <c r="R321" t="s">
        <v>226</v>
      </c>
    </row>
    <row r="322" spans="1:19" hidden="1">
      <c r="A322" s="1">
        <v>1066393</v>
      </c>
      <c r="B322" s="1" t="e">
        <f>VLOOKUP(Table1[[#This Row],[Provider '#]],Table3[NH Provider '#],1,FALSE)</f>
        <v>#N/A</v>
      </c>
      <c r="C322" s="20" t="str">
        <f>IFERROR(VLOOKUP($A322, 'Tracys Report 102016'!A:F,6,FALSE), "Not Found")</f>
        <v>Yes</v>
      </c>
      <c r="D322" t="s">
        <v>1536</v>
      </c>
      <c r="E322" t="s">
        <v>17</v>
      </c>
      <c r="F322" t="s">
        <v>18</v>
      </c>
      <c r="G322" t="s">
        <v>902</v>
      </c>
      <c r="I322" t="s">
        <v>19</v>
      </c>
      <c r="J322" t="s">
        <v>109</v>
      </c>
      <c r="K322" t="s">
        <v>110</v>
      </c>
      <c r="M322" s="1">
        <v>9138562501</v>
      </c>
      <c r="N322" t="s">
        <v>441</v>
      </c>
      <c r="O322" t="s">
        <v>710</v>
      </c>
      <c r="P322" t="s">
        <v>22</v>
      </c>
      <c r="Q322" t="s">
        <v>27</v>
      </c>
      <c r="R322" t="s">
        <v>963</v>
      </c>
      <c r="S322" t="s">
        <v>23</v>
      </c>
    </row>
    <row r="323" spans="1:19">
      <c r="A323" s="7">
        <v>1032271</v>
      </c>
      <c r="B323" s="1" t="e">
        <f>VLOOKUP(Table1[[#This Row],[Provider '#]],Table3[NH Provider '#],1,FALSE)</f>
        <v>#N/A</v>
      </c>
      <c r="C323" s="20" t="str">
        <f>IFERROR(VLOOKUP($A323, 'Tracys Report 102016'!A:F,6,FALSE), "Not Found")</f>
        <v>No</v>
      </c>
      <c r="D323" s="25" t="s">
        <v>887</v>
      </c>
      <c r="E323" t="s">
        <v>17</v>
      </c>
      <c r="F323" t="s">
        <v>18</v>
      </c>
      <c r="G323" s="25" t="s">
        <v>703</v>
      </c>
      <c r="I323" s="25" t="s">
        <v>19</v>
      </c>
      <c r="J323" s="25" t="s">
        <v>79</v>
      </c>
      <c r="K323" s="25" t="s">
        <v>88</v>
      </c>
      <c r="L323" t="s">
        <v>615</v>
      </c>
      <c r="M323" s="7">
        <v>9999999999</v>
      </c>
      <c r="N323" t="s">
        <v>54</v>
      </c>
      <c r="O323" t="s">
        <v>443</v>
      </c>
      <c r="P323" t="s">
        <v>27</v>
      </c>
      <c r="Q323" t="s">
        <v>22</v>
      </c>
      <c r="R323" t="s">
        <v>704</v>
      </c>
      <c r="S323" t="s">
        <v>23</v>
      </c>
    </row>
    <row r="324" spans="1:19" hidden="1">
      <c r="A324" s="1">
        <v>1045856</v>
      </c>
      <c r="B324" s="1" t="e">
        <f>VLOOKUP(Table1[[#This Row],[Provider '#]],Table3[NH Provider '#],1,FALSE)</f>
        <v>#N/A</v>
      </c>
      <c r="C324" s="20" t="str">
        <f>IFERROR(VLOOKUP($A324, 'Tracys Report 102016'!A:F,6,FALSE), "Not Found")</f>
        <v>Yes</v>
      </c>
      <c r="D324" t="s">
        <v>964</v>
      </c>
      <c r="E324" t="s">
        <v>17</v>
      </c>
      <c r="F324" t="s">
        <v>18</v>
      </c>
      <c r="G324" t="s">
        <v>965</v>
      </c>
      <c r="I324" t="s">
        <v>19</v>
      </c>
      <c r="J324" t="s">
        <v>109</v>
      </c>
      <c r="K324" t="s">
        <v>110</v>
      </c>
      <c r="M324" t="s">
        <v>20</v>
      </c>
      <c r="O324" t="s">
        <v>26</v>
      </c>
      <c r="P324" t="s">
        <v>22</v>
      </c>
      <c r="Q324" t="s">
        <v>22</v>
      </c>
      <c r="R324" t="s">
        <v>963</v>
      </c>
      <c r="S324" t="s">
        <v>23</v>
      </c>
    </row>
    <row r="325" spans="1:19" hidden="1">
      <c r="A325" s="1">
        <v>1066125</v>
      </c>
      <c r="B325" s="1" t="e">
        <f>VLOOKUP(Table1[[#This Row],[Provider '#]],Table3[NH Provider '#],1,FALSE)</f>
        <v>#N/A</v>
      </c>
      <c r="C325" s="20" t="str">
        <f>IFERROR(VLOOKUP($A325, 'Tracys Report 102016'!A:F,6,FALSE), "Not Found")</f>
        <v>Yes</v>
      </c>
      <c r="D325" t="s">
        <v>1109</v>
      </c>
      <c r="E325" t="s">
        <v>17</v>
      </c>
      <c r="F325" t="s">
        <v>18</v>
      </c>
      <c r="G325" t="s">
        <v>1110</v>
      </c>
      <c r="I325" t="s">
        <v>19</v>
      </c>
      <c r="J325" t="s">
        <v>109</v>
      </c>
      <c r="K325" t="s">
        <v>110</v>
      </c>
      <c r="M325" s="1">
        <v>9138568747</v>
      </c>
      <c r="N325" t="s">
        <v>54</v>
      </c>
      <c r="O325" t="s">
        <v>710</v>
      </c>
      <c r="P325" t="s">
        <v>22</v>
      </c>
      <c r="Q325" t="s">
        <v>22</v>
      </c>
      <c r="R325" t="s">
        <v>963</v>
      </c>
      <c r="S325" t="s">
        <v>23</v>
      </c>
    </row>
    <row r="326" spans="1:19">
      <c r="A326" s="7">
        <v>1052578</v>
      </c>
      <c r="B326" s="1">
        <f>VLOOKUP(Table1[[#This Row],[Provider '#]],Table3[NH Provider '#],1,FALSE)</f>
        <v>1052578</v>
      </c>
      <c r="C326" s="20" t="str">
        <f>IFERROR(VLOOKUP($A326, 'Tracys Report 102016'!A:F,6,FALSE), "Not Found")</f>
        <v>Master ID</v>
      </c>
      <c r="D326" s="25" t="s">
        <v>976</v>
      </c>
      <c r="E326" t="s">
        <v>17</v>
      </c>
      <c r="F326" t="s">
        <v>18</v>
      </c>
      <c r="G326" s="25" t="s">
        <v>977</v>
      </c>
      <c r="I326" s="25" t="s">
        <v>19</v>
      </c>
      <c r="J326" s="25" t="s">
        <v>79</v>
      </c>
      <c r="K326" s="25" t="s">
        <v>88</v>
      </c>
      <c r="M326" s="7">
        <v>9138295201</v>
      </c>
      <c r="N326" t="s">
        <v>54</v>
      </c>
      <c r="O326" t="s">
        <v>21</v>
      </c>
      <c r="P326" t="s">
        <v>22</v>
      </c>
      <c r="Q326" t="s">
        <v>22</v>
      </c>
      <c r="R326" t="s">
        <v>226</v>
      </c>
      <c r="S326" t="s">
        <v>23</v>
      </c>
    </row>
    <row r="327" spans="1:19" hidden="1">
      <c r="A327" s="1">
        <v>1032091</v>
      </c>
      <c r="B327" s="1" t="e">
        <f>VLOOKUP(Table1[[#This Row],[Provider '#]],Table3[NH Provider '#],1,FALSE)</f>
        <v>#N/A</v>
      </c>
      <c r="C327" s="20" t="str">
        <f>IFERROR(VLOOKUP($A327, 'Tracys Report 102016'!A:F,6,FALSE), "Not Found")</f>
        <v>Yes</v>
      </c>
      <c r="D327" t="s">
        <v>883</v>
      </c>
      <c r="E327" t="s">
        <v>17</v>
      </c>
      <c r="F327" t="s">
        <v>18</v>
      </c>
      <c r="G327" t="s">
        <v>859</v>
      </c>
      <c r="I327" t="s">
        <v>19</v>
      </c>
      <c r="J327" t="s">
        <v>36</v>
      </c>
      <c r="K327" t="s">
        <v>159</v>
      </c>
      <c r="M327" t="s">
        <v>20</v>
      </c>
      <c r="O327" t="s">
        <v>26</v>
      </c>
      <c r="P327" t="s">
        <v>22</v>
      </c>
      <c r="Q327" t="s">
        <v>22</v>
      </c>
      <c r="R327" t="s">
        <v>255</v>
      </c>
      <c r="S327" t="s">
        <v>23</v>
      </c>
    </row>
    <row r="328" spans="1:19" hidden="1">
      <c r="A328" s="1">
        <v>1066195</v>
      </c>
      <c r="B328" s="1" t="e">
        <f>VLOOKUP(Table1[[#This Row],[Provider '#]],Table3[NH Provider '#],1,FALSE)</f>
        <v>#N/A</v>
      </c>
      <c r="C328" s="20" t="str">
        <f>IFERROR(VLOOKUP($A328, 'Tracys Report 102016'!A:F,6,FALSE), "Not Found")</f>
        <v>Yes</v>
      </c>
      <c r="D328" t="s">
        <v>1221</v>
      </c>
      <c r="E328" t="s">
        <v>17</v>
      </c>
      <c r="F328" t="s">
        <v>18</v>
      </c>
      <c r="G328" t="s">
        <v>1222</v>
      </c>
      <c r="I328" t="s">
        <v>19</v>
      </c>
      <c r="J328" t="s">
        <v>36</v>
      </c>
      <c r="K328" t="s">
        <v>159</v>
      </c>
      <c r="M328" s="1">
        <v>9133129025</v>
      </c>
      <c r="N328" t="s">
        <v>441</v>
      </c>
      <c r="O328" t="s">
        <v>710</v>
      </c>
      <c r="P328" t="s">
        <v>22</v>
      </c>
      <c r="Q328" t="s">
        <v>22</v>
      </c>
      <c r="R328" t="s">
        <v>704</v>
      </c>
      <c r="S328" t="s">
        <v>23</v>
      </c>
    </row>
    <row r="329" spans="1:19">
      <c r="A329" s="7">
        <v>1066148</v>
      </c>
      <c r="B329" s="1" t="e">
        <f>VLOOKUP(Table1[[#This Row],[Provider '#]],Table3[NH Provider '#],1,FALSE)</f>
        <v>#N/A</v>
      </c>
      <c r="C329" s="20" t="str">
        <f>IFERROR(VLOOKUP($A329, 'Tracys Report 102016'!A:F,6,FALSE), "Not Found")</f>
        <v>No</v>
      </c>
      <c r="D329" s="25" t="s">
        <v>1147</v>
      </c>
      <c r="E329" t="s">
        <v>17</v>
      </c>
      <c r="F329" t="s">
        <v>18</v>
      </c>
      <c r="G329" s="25" t="s">
        <v>1148</v>
      </c>
      <c r="I329" s="25" t="s">
        <v>19</v>
      </c>
      <c r="J329" s="25" t="s">
        <v>79</v>
      </c>
      <c r="K329" s="25" t="s">
        <v>80</v>
      </c>
      <c r="M329" s="7">
        <v>9135993810</v>
      </c>
      <c r="N329" t="s">
        <v>441</v>
      </c>
      <c r="O329" t="s">
        <v>710</v>
      </c>
      <c r="P329" t="s">
        <v>22</v>
      </c>
      <c r="Q329" t="s">
        <v>27</v>
      </c>
      <c r="R329" t="s">
        <v>226</v>
      </c>
      <c r="S329" t="s">
        <v>23</v>
      </c>
    </row>
    <row r="330" spans="1:19">
      <c r="A330" s="7">
        <v>1066395</v>
      </c>
      <c r="B330" s="1">
        <f>VLOOKUP(Table1[[#This Row],[Provider '#]],Table3[NH Provider '#],1,FALSE)</f>
        <v>1066395</v>
      </c>
      <c r="C330" s="20" t="str">
        <f>IFERROR(VLOOKUP($A330, 'Tracys Report 102016'!A:F,6,FALSE), "Not Found")</f>
        <v>Master ID</v>
      </c>
      <c r="D330" s="25" t="s">
        <v>1538</v>
      </c>
      <c r="E330" t="s">
        <v>17</v>
      </c>
      <c r="F330" t="s">
        <v>18</v>
      </c>
      <c r="G330" s="25" t="s">
        <v>930</v>
      </c>
      <c r="I330" s="25" t="s">
        <v>19</v>
      </c>
      <c r="J330" s="25" t="s">
        <v>79</v>
      </c>
      <c r="K330" s="25" t="s">
        <v>80</v>
      </c>
      <c r="M330" s="7">
        <v>9138290386</v>
      </c>
      <c r="N330" t="s">
        <v>441</v>
      </c>
      <c r="O330" t="s">
        <v>710</v>
      </c>
      <c r="P330" t="s">
        <v>27</v>
      </c>
      <c r="Q330" t="s">
        <v>22</v>
      </c>
      <c r="R330" t="s">
        <v>226</v>
      </c>
      <c r="S330" t="s">
        <v>23</v>
      </c>
    </row>
    <row r="331" spans="1:19">
      <c r="A331" s="7">
        <v>1066107</v>
      </c>
      <c r="B331" s="1">
        <f>VLOOKUP(Table1[[#This Row],[Provider '#]],Table3[NH Provider '#],1,FALSE)</f>
        <v>1066107</v>
      </c>
      <c r="C331" s="20" t="str">
        <f>IFERROR(VLOOKUP($A331, 'Tracys Report 102016'!A:F,6,FALSE), "Not Found")</f>
        <v>Master ID</v>
      </c>
      <c r="D331" s="25" t="s">
        <v>1080</v>
      </c>
      <c r="E331" t="s">
        <v>17</v>
      </c>
      <c r="F331" t="s">
        <v>18</v>
      </c>
      <c r="G331" s="25" t="s">
        <v>749</v>
      </c>
      <c r="I331" s="25" t="s">
        <v>19</v>
      </c>
      <c r="J331" s="25" t="s">
        <v>79</v>
      </c>
      <c r="K331" s="25" t="s">
        <v>80</v>
      </c>
      <c r="M331" s="7">
        <v>9137821372</v>
      </c>
      <c r="N331" t="s">
        <v>54</v>
      </c>
      <c r="O331" t="s">
        <v>710</v>
      </c>
      <c r="P331" t="s">
        <v>22</v>
      </c>
      <c r="Q331" t="s">
        <v>22</v>
      </c>
      <c r="R331" t="s">
        <v>226</v>
      </c>
      <c r="S331" t="s">
        <v>23</v>
      </c>
    </row>
    <row r="332" spans="1:19" hidden="1">
      <c r="A332" s="1">
        <v>1066089</v>
      </c>
      <c r="B332" s="1" t="e">
        <f>VLOOKUP(Table1[[#This Row],[Provider '#]],Table3[NH Provider '#],1,FALSE)</f>
        <v>#N/A</v>
      </c>
      <c r="C332" s="20" t="s">
        <v>1764</v>
      </c>
      <c r="D332" t="s">
        <v>740</v>
      </c>
      <c r="E332" t="s">
        <v>17</v>
      </c>
      <c r="F332" t="s">
        <v>18</v>
      </c>
      <c r="G332" t="s">
        <v>1049</v>
      </c>
      <c r="I332" t="s">
        <v>19</v>
      </c>
      <c r="J332" t="s">
        <v>274</v>
      </c>
      <c r="K332" t="s">
        <v>275</v>
      </c>
      <c r="M332" s="1">
        <v>6206972717</v>
      </c>
      <c r="N332" t="s">
        <v>441</v>
      </c>
      <c r="O332" t="s">
        <v>710</v>
      </c>
      <c r="P332" t="s">
        <v>22</v>
      </c>
      <c r="Q332" t="s">
        <v>27</v>
      </c>
      <c r="R332" t="s">
        <v>226</v>
      </c>
      <c r="S332" t="s">
        <v>23</v>
      </c>
    </row>
    <row r="333" spans="1:19">
      <c r="A333" s="7">
        <v>1066086</v>
      </c>
      <c r="B333" s="1">
        <f>VLOOKUP(Table1[[#This Row],[Provider '#]],Table3[NH Provider '#],1,FALSE)</f>
        <v>1066086</v>
      </c>
      <c r="C333" s="20" t="str">
        <f>IFERROR(VLOOKUP($A333, 'Tracys Report 102016'!A:F,6,FALSE), "Not Found")</f>
        <v>Master ID</v>
      </c>
      <c r="D333" s="25" t="s">
        <v>1044</v>
      </c>
      <c r="E333" t="s">
        <v>17</v>
      </c>
      <c r="F333" t="s">
        <v>18</v>
      </c>
      <c r="G333" s="25" t="s">
        <v>219</v>
      </c>
      <c r="I333" s="25" t="s">
        <v>19</v>
      </c>
      <c r="J333" s="25" t="s">
        <v>79</v>
      </c>
      <c r="K333" s="25" t="s">
        <v>88</v>
      </c>
      <c r="M333" s="7">
        <v>9137821732</v>
      </c>
      <c r="N333" t="s">
        <v>441</v>
      </c>
      <c r="O333" t="s">
        <v>710</v>
      </c>
      <c r="P333" t="s">
        <v>22</v>
      </c>
      <c r="Q333" t="s">
        <v>22</v>
      </c>
      <c r="R333" t="s">
        <v>226</v>
      </c>
      <c r="S333" t="s">
        <v>23</v>
      </c>
    </row>
    <row r="334" spans="1:19">
      <c r="A334" s="7">
        <v>1055793</v>
      </c>
      <c r="B334" s="1" t="e">
        <f>VLOOKUP(Table1[[#This Row],[Provider '#]],Table3[NH Provider '#],1,FALSE)</f>
        <v>#N/A</v>
      </c>
      <c r="C334" s="20" t="str">
        <f>IFERROR(VLOOKUP($A334, 'Tracys Report 102016'!A:F,6,FALSE), "Not Found")</f>
        <v>No</v>
      </c>
      <c r="D334" s="25" t="s">
        <v>840</v>
      </c>
      <c r="E334" t="s">
        <v>17</v>
      </c>
      <c r="F334" t="s">
        <v>18</v>
      </c>
      <c r="G334" s="25" t="s">
        <v>851</v>
      </c>
      <c r="I334" s="25" t="s">
        <v>19</v>
      </c>
      <c r="J334" s="25" t="s">
        <v>79</v>
      </c>
      <c r="K334" s="25" t="s">
        <v>88</v>
      </c>
      <c r="M334" s="25" t="s">
        <v>20</v>
      </c>
      <c r="O334" t="s">
        <v>59</v>
      </c>
      <c r="P334" t="s">
        <v>27</v>
      </c>
      <c r="Q334" t="s">
        <v>22</v>
      </c>
      <c r="R334" t="s">
        <v>704</v>
      </c>
      <c r="S334" t="s">
        <v>23</v>
      </c>
    </row>
    <row r="335" spans="1:19">
      <c r="A335" s="7">
        <v>1066327</v>
      </c>
      <c r="B335" s="1" t="e">
        <f>VLOOKUP(Table1[[#This Row],[Provider '#]],Table3[NH Provider '#],1,FALSE)</f>
        <v>#N/A</v>
      </c>
      <c r="C335" s="20" t="str">
        <f>IFERROR(VLOOKUP($A335, 'Tracys Report 102016'!A:F,6,FALSE), "Not Found")</f>
        <v>Not Found</v>
      </c>
      <c r="D335" s="25" t="s">
        <v>1431</v>
      </c>
      <c r="E335" t="s">
        <v>17</v>
      </c>
      <c r="F335" t="s">
        <v>18</v>
      </c>
      <c r="G335" s="26" t="s">
        <v>1859</v>
      </c>
      <c r="I335" s="25" t="s">
        <v>301</v>
      </c>
      <c r="J335" s="25" t="s">
        <v>674</v>
      </c>
      <c r="K335" s="25" t="s">
        <v>944</v>
      </c>
      <c r="M335" s="7">
        <v>8165912778</v>
      </c>
      <c r="N335" t="s">
        <v>54</v>
      </c>
      <c r="O335" t="s">
        <v>710</v>
      </c>
      <c r="P335" t="s">
        <v>22</v>
      </c>
      <c r="Q335" t="s">
        <v>27</v>
      </c>
      <c r="R335" t="s">
        <v>226</v>
      </c>
      <c r="S335" t="s">
        <v>23</v>
      </c>
    </row>
    <row r="336" spans="1:19" hidden="1">
      <c r="A336" s="1">
        <v>1026360</v>
      </c>
      <c r="B336" s="1" t="e">
        <f>VLOOKUP(Table1[[#This Row],[Provider '#]],Table3[NH Provider '#],1,FALSE)</f>
        <v>#N/A</v>
      </c>
      <c r="C336" s="20" t="str">
        <f>IFERROR(VLOOKUP($A336, 'Tracys Report 102016'!A:F,6,FALSE), "Not Found")</f>
        <v>Yes</v>
      </c>
      <c r="D336" t="s">
        <v>850</v>
      </c>
      <c r="E336" t="s">
        <v>17</v>
      </c>
      <c r="F336" t="s">
        <v>18</v>
      </c>
      <c r="G336" t="s">
        <v>851</v>
      </c>
      <c r="I336" t="s">
        <v>19</v>
      </c>
      <c r="J336" t="s">
        <v>79</v>
      </c>
      <c r="K336" t="s">
        <v>88</v>
      </c>
      <c r="M336" t="s">
        <v>20</v>
      </c>
      <c r="O336" t="s">
        <v>707</v>
      </c>
      <c r="P336" t="s">
        <v>27</v>
      </c>
      <c r="Q336" t="s">
        <v>22</v>
      </c>
      <c r="R336" t="s">
        <v>704</v>
      </c>
      <c r="S336" t="s">
        <v>23</v>
      </c>
    </row>
    <row r="337" spans="1:19">
      <c r="A337" s="7">
        <v>1066172</v>
      </c>
      <c r="B337" s="1">
        <f>VLOOKUP(Table1[[#This Row],[Provider '#]],Table3[NH Provider '#],1,FALSE)</f>
        <v>1066172</v>
      </c>
      <c r="C337" s="20" t="str">
        <f>IFERROR(VLOOKUP($A337, 'Tracys Report 102016'!A:F,6,FALSE), "Not Found")</f>
        <v>Master ID</v>
      </c>
      <c r="D337" s="25" t="s">
        <v>1186</v>
      </c>
      <c r="E337" t="s">
        <v>17</v>
      </c>
      <c r="F337" t="s">
        <v>18</v>
      </c>
      <c r="G337" s="25" t="s">
        <v>1187</v>
      </c>
      <c r="I337" s="25" t="s">
        <v>19</v>
      </c>
      <c r="J337" s="25" t="s">
        <v>495</v>
      </c>
      <c r="K337" s="25" t="s">
        <v>102</v>
      </c>
      <c r="M337" s="7">
        <v>7858894227</v>
      </c>
      <c r="N337" t="s">
        <v>54</v>
      </c>
      <c r="O337" t="s">
        <v>710</v>
      </c>
      <c r="P337" t="s">
        <v>22</v>
      </c>
      <c r="Q337" t="s">
        <v>22</v>
      </c>
      <c r="R337" t="s">
        <v>226</v>
      </c>
      <c r="S337" t="s">
        <v>23</v>
      </c>
    </row>
    <row r="338" spans="1:19" hidden="1">
      <c r="A338" s="1">
        <v>1026361</v>
      </c>
      <c r="B338" s="1" t="e">
        <f>VLOOKUP(Table1[[#This Row],[Provider '#]],Table3[NH Provider '#],1,FALSE)</f>
        <v>#N/A</v>
      </c>
      <c r="C338" s="20" t="str">
        <f>IFERROR(VLOOKUP($A338, 'Tracys Report 102016'!A:F,6,FALSE), "Not Found")</f>
        <v>Yes</v>
      </c>
      <c r="D338" t="s">
        <v>850</v>
      </c>
      <c r="E338" t="s">
        <v>17</v>
      </c>
      <c r="F338" t="s">
        <v>18</v>
      </c>
      <c r="G338" t="s">
        <v>852</v>
      </c>
      <c r="I338" t="s">
        <v>19</v>
      </c>
      <c r="J338" t="s">
        <v>79</v>
      </c>
      <c r="K338" t="s">
        <v>88</v>
      </c>
      <c r="M338" t="s">
        <v>20</v>
      </c>
      <c r="O338" t="s">
        <v>212</v>
      </c>
      <c r="P338" t="s">
        <v>22</v>
      </c>
      <c r="Q338" t="s">
        <v>22</v>
      </c>
      <c r="R338" t="s">
        <v>704</v>
      </c>
      <c r="S338" t="s">
        <v>23</v>
      </c>
    </row>
    <row r="339" spans="1:19" hidden="1">
      <c r="A339" s="1">
        <v>1030925</v>
      </c>
      <c r="B339" s="1" t="e">
        <f>VLOOKUP(Table1[[#This Row],[Provider '#]],Table3[NH Provider '#],1,FALSE)</f>
        <v>#N/A</v>
      </c>
      <c r="C339" s="20" t="str">
        <f>IFERROR(VLOOKUP($A339, 'Tracys Report 102016'!A:F,6,FALSE), "Not Found")</f>
        <v>Yes</v>
      </c>
      <c r="D339" t="s">
        <v>871</v>
      </c>
      <c r="E339" t="s">
        <v>17</v>
      </c>
      <c r="F339" t="s">
        <v>18</v>
      </c>
      <c r="G339" t="s">
        <v>841</v>
      </c>
      <c r="I339" t="s">
        <v>19</v>
      </c>
      <c r="J339" t="s">
        <v>79</v>
      </c>
      <c r="K339" t="s">
        <v>88</v>
      </c>
      <c r="M339" t="s">
        <v>20</v>
      </c>
      <c r="O339" t="s">
        <v>872</v>
      </c>
      <c r="P339" t="s">
        <v>22</v>
      </c>
      <c r="Q339" t="s">
        <v>22</v>
      </c>
      <c r="R339" t="s">
        <v>704</v>
      </c>
      <c r="S339" t="s">
        <v>23</v>
      </c>
    </row>
    <row r="340" spans="1:19">
      <c r="A340" s="7">
        <v>1066392</v>
      </c>
      <c r="B340" s="1" t="e">
        <f>VLOOKUP(Table1[[#This Row],[Provider '#]],Table3[NH Provider '#],1,FALSE)</f>
        <v>#N/A</v>
      </c>
      <c r="C340" s="20" t="str">
        <f>IFERROR(VLOOKUP($A340, 'Tracys Report 102016'!A:F,6,FALSE), "Not Found")</f>
        <v>No</v>
      </c>
      <c r="D340" s="25" t="s">
        <v>1534</v>
      </c>
      <c r="E340" t="s">
        <v>17</v>
      </c>
      <c r="F340" t="s">
        <v>18</v>
      </c>
      <c r="G340" s="25" t="s">
        <v>1535</v>
      </c>
      <c r="I340" s="25" t="s">
        <v>19</v>
      </c>
      <c r="J340" s="25" t="s">
        <v>196</v>
      </c>
      <c r="K340" s="25" t="s">
        <v>197</v>
      </c>
      <c r="M340" s="7">
        <v>7855283138</v>
      </c>
      <c r="N340" t="s">
        <v>54</v>
      </c>
      <c r="O340" t="s">
        <v>710</v>
      </c>
      <c r="P340" t="s">
        <v>22</v>
      </c>
      <c r="Q340" t="s">
        <v>22</v>
      </c>
      <c r="R340" t="s">
        <v>226</v>
      </c>
      <c r="S340" t="s">
        <v>23</v>
      </c>
    </row>
    <row r="341" spans="1:19">
      <c r="A341" s="7">
        <v>1042091</v>
      </c>
      <c r="B341" s="1">
        <f>VLOOKUP(Table1[[#This Row],[Provider '#]],Table3[NH Provider '#],1,FALSE)</f>
        <v>1042091</v>
      </c>
      <c r="C341" s="20" t="str">
        <f>IFERROR(VLOOKUP($A341, 'Tracys Report 102016'!A:F,6,FALSE), "Not Found")</f>
        <v>Master ID</v>
      </c>
      <c r="D341" s="25" t="s">
        <v>935</v>
      </c>
      <c r="E341" t="s">
        <v>17</v>
      </c>
      <c r="F341" t="s">
        <v>18</v>
      </c>
      <c r="G341" s="25" t="s">
        <v>865</v>
      </c>
      <c r="I341" s="25" t="s">
        <v>19</v>
      </c>
      <c r="J341" s="25" t="s">
        <v>196</v>
      </c>
      <c r="K341" s="25" t="s">
        <v>197</v>
      </c>
      <c r="M341" s="7">
        <v>7855283138</v>
      </c>
      <c r="N341" t="s">
        <v>54</v>
      </c>
      <c r="O341" t="s">
        <v>147</v>
      </c>
      <c r="P341" t="s">
        <v>22</v>
      </c>
      <c r="Q341" t="s">
        <v>22</v>
      </c>
      <c r="R341" t="s">
        <v>226</v>
      </c>
      <c r="S341" t="s">
        <v>23</v>
      </c>
    </row>
    <row r="342" spans="1:19">
      <c r="A342" s="7">
        <v>1066062</v>
      </c>
      <c r="B342" s="1">
        <f>VLOOKUP(Table1[[#This Row],[Provider '#]],Table3[NH Provider '#],1,FALSE)</f>
        <v>1066062</v>
      </c>
      <c r="C342" s="20" t="str">
        <f>IFERROR(VLOOKUP($A342, 'Tracys Report 102016'!A:F,6,FALSE), "Not Found")</f>
        <v>Master ID</v>
      </c>
      <c r="D342" s="25" t="s">
        <v>1011</v>
      </c>
      <c r="E342" t="s">
        <v>17</v>
      </c>
      <c r="F342" t="s">
        <v>18</v>
      </c>
      <c r="G342" s="25" t="s">
        <v>947</v>
      </c>
      <c r="I342" s="25" t="s">
        <v>19</v>
      </c>
      <c r="J342" s="25" t="s">
        <v>196</v>
      </c>
      <c r="K342" s="25" t="s">
        <v>197</v>
      </c>
      <c r="M342" s="7">
        <v>7855283501</v>
      </c>
      <c r="N342" t="s">
        <v>441</v>
      </c>
      <c r="O342" t="s">
        <v>710</v>
      </c>
      <c r="P342" t="s">
        <v>27</v>
      </c>
      <c r="Q342" t="s">
        <v>22</v>
      </c>
      <c r="R342" t="s">
        <v>226</v>
      </c>
      <c r="S342" t="s">
        <v>23</v>
      </c>
    </row>
    <row r="343" spans="1:19">
      <c r="A343" s="7">
        <v>1066292</v>
      </c>
      <c r="B343" s="1">
        <f>VLOOKUP(Table1[[#This Row],[Provider '#]],Table3[NH Provider '#],1,FALSE)</f>
        <v>1066292</v>
      </c>
      <c r="C343" s="20" t="str">
        <f>IFERROR(VLOOKUP($A343, 'Tracys Report 102016'!A:F,6,FALSE), "Not Found")</f>
        <v>Master ID</v>
      </c>
      <c r="D343" s="25" t="s">
        <v>1367</v>
      </c>
      <c r="E343" t="s">
        <v>17</v>
      </c>
      <c r="F343" t="s">
        <v>18</v>
      </c>
      <c r="G343" s="25" t="s">
        <v>1368</v>
      </c>
      <c r="I343" s="25" t="s">
        <v>19</v>
      </c>
      <c r="J343" s="25" t="s">
        <v>193</v>
      </c>
      <c r="K343" s="25" t="s">
        <v>194</v>
      </c>
      <c r="M343" s="7">
        <v>9137551979</v>
      </c>
      <c r="N343" t="s">
        <v>441</v>
      </c>
      <c r="O343" t="s">
        <v>710</v>
      </c>
      <c r="P343" t="s">
        <v>27</v>
      </c>
      <c r="Q343" t="s">
        <v>22</v>
      </c>
      <c r="R343" t="s">
        <v>226</v>
      </c>
      <c r="S343" t="s">
        <v>23</v>
      </c>
    </row>
    <row r="344" spans="1:19" hidden="1">
      <c r="A344" s="1">
        <v>1246930</v>
      </c>
      <c r="B344" s="1" t="e">
        <f>VLOOKUP(Table1[[#This Row],[Provider '#]],Table3[NH Provider '#],1,FALSE)</f>
        <v>#N/A</v>
      </c>
      <c r="C344" s="20" t="str">
        <f>IFERROR(VLOOKUP($A344, 'Tracys Report 102016'!A:F,6,FALSE), "Not Found")</f>
        <v>Yes</v>
      </c>
      <c r="D344" t="s">
        <v>1648</v>
      </c>
      <c r="E344" t="s">
        <v>17</v>
      </c>
      <c r="F344" t="s">
        <v>18</v>
      </c>
      <c r="G344" t="s">
        <v>1187</v>
      </c>
      <c r="I344" t="s">
        <v>19</v>
      </c>
      <c r="J344" t="s">
        <v>495</v>
      </c>
      <c r="K344" t="s">
        <v>102</v>
      </c>
      <c r="L344" t="s">
        <v>577</v>
      </c>
      <c r="M344" s="1">
        <v>9999999999</v>
      </c>
      <c r="N344" t="s">
        <v>54</v>
      </c>
      <c r="P344" t="s">
        <v>22</v>
      </c>
      <c r="Q344" t="s">
        <v>27</v>
      </c>
      <c r="R344" t="s">
        <v>226</v>
      </c>
    </row>
    <row r="345" spans="1:19">
      <c r="A345" s="7">
        <v>1066272</v>
      </c>
      <c r="B345" s="1" t="e">
        <f>VLOOKUP(Table1[[#This Row],[Provider '#]],Table3[NH Provider '#],1,FALSE)</f>
        <v>#N/A</v>
      </c>
      <c r="C345" s="20" t="str">
        <f>IFERROR(VLOOKUP($A345, 'Tracys Report 102016'!A:F,6,FALSE), "Not Found")</f>
        <v>No</v>
      </c>
      <c r="D345" s="25" t="s">
        <v>1337</v>
      </c>
      <c r="E345" t="s">
        <v>17</v>
      </c>
      <c r="F345" t="s">
        <v>18</v>
      </c>
      <c r="G345" s="25" t="s">
        <v>1338</v>
      </c>
      <c r="I345" s="25" t="s">
        <v>19</v>
      </c>
      <c r="J345" s="25" t="s">
        <v>193</v>
      </c>
      <c r="K345" s="25" t="s">
        <v>194</v>
      </c>
      <c r="M345" s="7">
        <v>9137557000</v>
      </c>
      <c r="N345" t="s">
        <v>54</v>
      </c>
      <c r="O345" t="s">
        <v>710</v>
      </c>
      <c r="P345" t="s">
        <v>22</v>
      </c>
      <c r="Q345" t="s">
        <v>22</v>
      </c>
      <c r="R345" t="s">
        <v>255</v>
      </c>
      <c r="S345" t="s">
        <v>23</v>
      </c>
    </row>
    <row r="346" spans="1:19" hidden="1">
      <c r="A346" s="1">
        <v>1255943</v>
      </c>
      <c r="B346" s="1" t="e">
        <f>VLOOKUP(Table1[[#This Row],[Provider '#]],Table3[NH Provider '#],1,FALSE)</f>
        <v>#N/A</v>
      </c>
      <c r="C346" s="20" t="str">
        <f>IFERROR(VLOOKUP($A346, 'Tracys Report 102016'!A:F,6,FALSE), "Not Found")</f>
        <v>Yes</v>
      </c>
      <c r="D346" t="s">
        <v>1702</v>
      </c>
      <c r="E346" t="s">
        <v>17</v>
      </c>
      <c r="F346" t="s">
        <v>18</v>
      </c>
      <c r="G346" t="s">
        <v>1426</v>
      </c>
      <c r="I346" t="s">
        <v>19</v>
      </c>
      <c r="J346" t="s">
        <v>39</v>
      </c>
      <c r="K346" t="s">
        <v>40</v>
      </c>
      <c r="L346" t="s">
        <v>750</v>
      </c>
      <c r="M346" s="1">
        <v>3166859291</v>
      </c>
      <c r="N346" t="s">
        <v>192</v>
      </c>
      <c r="P346" t="s">
        <v>22</v>
      </c>
      <c r="Q346" t="s">
        <v>22</v>
      </c>
      <c r="R346" t="s">
        <v>226</v>
      </c>
    </row>
    <row r="347" spans="1:19">
      <c r="A347" s="7">
        <v>1066091</v>
      </c>
      <c r="B347" s="1">
        <f>VLOOKUP(Table1[[#This Row],[Provider '#]],Table3[NH Provider '#],1,FALSE)</f>
        <v>1066091</v>
      </c>
      <c r="C347" s="20" t="str">
        <f>IFERROR(VLOOKUP($A347, 'Tracys Report 102016'!A:F,6,FALSE), "Not Found")</f>
        <v>Master ID</v>
      </c>
      <c r="D347" s="25" t="s">
        <v>1052</v>
      </c>
      <c r="E347" t="s">
        <v>17</v>
      </c>
      <c r="F347" t="s">
        <v>18</v>
      </c>
      <c r="G347" s="25" t="s">
        <v>1006</v>
      </c>
      <c r="I347" s="25" t="s">
        <v>19</v>
      </c>
      <c r="J347" s="25" t="s">
        <v>437</v>
      </c>
      <c r="K347" s="25" t="s">
        <v>438</v>
      </c>
      <c r="M347" s="7">
        <v>7853462114</v>
      </c>
      <c r="N347" t="s">
        <v>54</v>
      </c>
      <c r="O347" t="s">
        <v>710</v>
      </c>
      <c r="P347" t="s">
        <v>22</v>
      </c>
      <c r="Q347" t="s">
        <v>22</v>
      </c>
      <c r="R347" t="s">
        <v>226</v>
      </c>
      <c r="S347" t="s">
        <v>23</v>
      </c>
    </row>
    <row r="348" spans="1:19">
      <c r="A348" s="7">
        <v>1066065</v>
      </c>
      <c r="B348" s="1">
        <f>VLOOKUP(Table1[[#This Row],[Provider '#]],Table3[NH Provider '#],1,FALSE)</f>
        <v>1066065</v>
      </c>
      <c r="C348" s="20" t="str">
        <f>IFERROR(VLOOKUP($A348, 'Tracys Report 102016'!A:F,6,FALSE), "Not Found")</f>
        <v>Master ID</v>
      </c>
      <c r="D348" s="25" t="s">
        <v>1014</v>
      </c>
      <c r="E348" t="s">
        <v>17</v>
      </c>
      <c r="F348" t="s">
        <v>18</v>
      </c>
      <c r="G348" s="25" t="s">
        <v>1015</v>
      </c>
      <c r="I348" s="25" t="s">
        <v>19</v>
      </c>
      <c r="J348" s="25" t="s">
        <v>382</v>
      </c>
      <c r="K348" s="25" t="s">
        <v>383</v>
      </c>
      <c r="M348" s="7">
        <v>7858632108</v>
      </c>
      <c r="N348" t="s">
        <v>54</v>
      </c>
      <c r="O348" t="s">
        <v>710</v>
      </c>
      <c r="P348" t="s">
        <v>27</v>
      </c>
      <c r="Q348" t="s">
        <v>22</v>
      </c>
      <c r="R348" t="s">
        <v>226</v>
      </c>
      <c r="S348" t="s">
        <v>23</v>
      </c>
    </row>
    <row r="349" spans="1:19">
      <c r="A349" s="7">
        <v>1023499</v>
      </c>
      <c r="B349" s="1">
        <f>VLOOKUP(Table1[[#This Row],[Provider '#]],Table3[NH Provider '#],1,FALSE)</f>
        <v>1023499</v>
      </c>
      <c r="C349" s="20" t="str">
        <f>IFERROR(VLOOKUP($A349, 'Tracys Report 102016'!A:F,6,FALSE), "Not Found")</f>
        <v>Master ID</v>
      </c>
      <c r="D349" s="25" t="s">
        <v>820</v>
      </c>
      <c r="E349" t="s">
        <v>17</v>
      </c>
      <c r="F349" t="s">
        <v>18</v>
      </c>
      <c r="G349" s="25" t="s">
        <v>821</v>
      </c>
      <c r="I349" s="25" t="s">
        <v>19</v>
      </c>
      <c r="J349" s="25" t="s">
        <v>609</v>
      </c>
      <c r="K349" s="25" t="s">
        <v>610</v>
      </c>
      <c r="M349" s="7">
        <v>6207954429</v>
      </c>
      <c r="N349" t="s">
        <v>54</v>
      </c>
      <c r="O349" t="s">
        <v>64</v>
      </c>
      <c r="P349" t="s">
        <v>27</v>
      </c>
      <c r="Q349" t="s">
        <v>22</v>
      </c>
      <c r="R349" t="s">
        <v>226</v>
      </c>
      <c r="S349" t="s">
        <v>23</v>
      </c>
    </row>
    <row r="350" spans="1:19">
      <c r="A350" s="7">
        <v>1066120</v>
      </c>
      <c r="B350" s="1" t="e">
        <f>VLOOKUP(Table1[[#This Row],[Provider '#]],Table3[NH Provider '#],1,FALSE)</f>
        <v>#N/A</v>
      </c>
      <c r="C350" s="20" t="str">
        <f>IFERROR(VLOOKUP($A350, 'Tracys Report 102016'!A:F,6,FALSE), "Not Found")</f>
        <v>No</v>
      </c>
      <c r="D350" s="25" t="s">
        <v>771</v>
      </c>
      <c r="E350" t="s">
        <v>17</v>
      </c>
      <c r="F350" t="s">
        <v>18</v>
      </c>
      <c r="G350" s="25" t="s">
        <v>1101</v>
      </c>
      <c r="I350" s="25" t="s">
        <v>19</v>
      </c>
      <c r="J350" s="25" t="s">
        <v>354</v>
      </c>
      <c r="K350" s="25" t="s">
        <v>355</v>
      </c>
      <c r="M350" s="7">
        <v>7852425399</v>
      </c>
      <c r="N350" t="s">
        <v>54</v>
      </c>
      <c r="O350" t="s">
        <v>710</v>
      </c>
      <c r="P350" t="s">
        <v>22</v>
      </c>
      <c r="Q350" t="s">
        <v>27</v>
      </c>
      <c r="R350" t="s">
        <v>226</v>
      </c>
      <c r="S350" t="s">
        <v>23</v>
      </c>
    </row>
    <row r="351" spans="1:19" hidden="1">
      <c r="A351" s="1">
        <v>1246049</v>
      </c>
      <c r="B351" s="1" t="e">
        <f>VLOOKUP(Table1[[#This Row],[Provider '#]],Table3[NH Provider '#],1,FALSE)</f>
        <v>#N/A</v>
      </c>
      <c r="C351" s="20" t="str">
        <f>IFERROR(VLOOKUP($A351, 'Tracys Report 102016'!A:F,6,FALSE), "Not Found")</f>
        <v>Yes</v>
      </c>
      <c r="D351" t="s">
        <v>1637</v>
      </c>
      <c r="E351" t="s">
        <v>17</v>
      </c>
      <c r="F351" t="s">
        <v>18</v>
      </c>
      <c r="G351" t="s">
        <v>774</v>
      </c>
      <c r="I351" t="s">
        <v>19</v>
      </c>
      <c r="J351" t="s">
        <v>605</v>
      </c>
      <c r="K351" t="s">
        <v>606</v>
      </c>
      <c r="L351" t="s">
        <v>590</v>
      </c>
      <c r="M351" s="1">
        <v>7854492294</v>
      </c>
      <c r="N351" t="s">
        <v>54</v>
      </c>
      <c r="P351" t="s">
        <v>22</v>
      </c>
      <c r="Q351" t="s">
        <v>22</v>
      </c>
      <c r="R351" t="s">
        <v>255</v>
      </c>
    </row>
    <row r="352" spans="1:19">
      <c r="A352" s="7">
        <v>1066413</v>
      </c>
      <c r="B352" s="1">
        <f>VLOOKUP(Table1[[#This Row],[Provider '#]],Table3[NH Provider '#],1,FALSE)</f>
        <v>1066413</v>
      </c>
      <c r="C352" s="20" t="str">
        <f>IFERROR(VLOOKUP($A352, 'Tracys Report 102016'!A:F,6,FALSE), "Not Found")</f>
        <v>Master ID</v>
      </c>
      <c r="D352" s="25" t="s">
        <v>1563</v>
      </c>
      <c r="E352" t="s">
        <v>17</v>
      </c>
      <c r="F352" t="s">
        <v>18</v>
      </c>
      <c r="G352" s="25" t="s">
        <v>669</v>
      </c>
      <c r="I352" s="25" t="s">
        <v>19</v>
      </c>
      <c r="J352" s="25" t="s">
        <v>306</v>
      </c>
      <c r="K352" s="25" t="s">
        <v>307</v>
      </c>
      <c r="M352" s="7">
        <v>7856657124</v>
      </c>
      <c r="N352" t="s">
        <v>54</v>
      </c>
      <c r="O352" t="s">
        <v>710</v>
      </c>
      <c r="P352" t="s">
        <v>22</v>
      </c>
      <c r="Q352" t="s">
        <v>22</v>
      </c>
      <c r="R352" t="s">
        <v>226</v>
      </c>
      <c r="S352" t="s">
        <v>23</v>
      </c>
    </row>
    <row r="353" spans="1:19">
      <c r="A353" s="7">
        <v>1247109</v>
      </c>
      <c r="B353" s="1" t="e">
        <f>VLOOKUP(Table1[[#This Row],[Provider '#]],Table3[NH Provider '#],1,FALSE)</f>
        <v>#N/A</v>
      </c>
      <c r="C353" s="20" t="str">
        <f>IFERROR(VLOOKUP($A353, 'Tracys Report 102016'!A:F,6,FALSE), "Not Found")</f>
        <v>No</v>
      </c>
      <c r="D353" s="25" t="s">
        <v>1649</v>
      </c>
      <c r="E353" t="s">
        <v>17</v>
      </c>
      <c r="F353" t="s">
        <v>18</v>
      </c>
      <c r="G353" s="25" t="s">
        <v>73</v>
      </c>
      <c r="I353" s="25" t="s">
        <v>19</v>
      </c>
      <c r="J353" s="25" t="s">
        <v>57</v>
      </c>
      <c r="K353" s="25" t="s">
        <v>74</v>
      </c>
      <c r="L353" t="s">
        <v>642</v>
      </c>
      <c r="M353" s="7">
        <v>9135415000</v>
      </c>
      <c r="N353" t="s">
        <v>54</v>
      </c>
      <c r="P353" t="s">
        <v>22</v>
      </c>
      <c r="Q353" t="s">
        <v>22</v>
      </c>
      <c r="R353" t="s">
        <v>715</v>
      </c>
    </row>
    <row r="354" spans="1:19">
      <c r="A354" s="7">
        <v>1066186</v>
      </c>
      <c r="B354" s="1" t="e">
        <f>VLOOKUP(Table1[[#This Row],[Provider '#]],Table3[NH Provider '#],1,FALSE)</f>
        <v>#N/A</v>
      </c>
      <c r="C354" s="20" t="str">
        <f>IFERROR(VLOOKUP($A354, 'Tracys Report 102016'!A:F,6,FALSE), "Not Found")</f>
        <v>No</v>
      </c>
      <c r="D354" s="25" t="s">
        <v>834</v>
      </c>
      <c r="E354" t="s">
        <v>17</v>
      </c>
      <c r="F354" t="s">
        <v>18</v>
      </c>
      <c r="G354" s="25" t="s">
        <v>1207</v>
      </c>
      <c r="H354" t="s">
        <v>1208</v>
      </c>
      <c r="I354" s="25" t="s">
        <v>19</v>
      </c>
      <c r="J354" s="25" t="s">
        <v>57</v>
      </c>
      <c r="K354" s="25" t="s">
        <v>58</v>
      </c>
      <c r="M354" s="7">
        <v>8554553008</v>
      </c>
      <c r="N354" t="s">
        <v>441</v>
      </c>
      <c r="O354" t="s">
        <v>710</v>
      </c>
      <c r="P354" t="s">
        <v>22</v>
      </c>
      <c r="Q354" t="s">
        <v>22</v>
      </c>
      <c r="R354" t="s">
        <v>704</v>
      </c>
      <c r="S354" t="s">
        <v>23</v>
      </c>
    </row>
    <row r="355" spans="1:19">
      <c r="A355" s="7">
        <v>1066104</v>
      </c>
      <c r="B355" s="1">
        <f>VLOOKUP(Table1[[#This Row],[Provider '#]],Table3[NH Provider '#],1,FALSE)</f>
        <v>1066104</v>
      </c>
      <c r="C355" s="20" t="str">
        <f>IFERROR(VLOOKUP($A355, 'Tracys Report 102016'!A:F,6,FALSE), "Not Found")</f>
        <v>Master ID</v>
      </c>
      <c r="D355" s="25" t="s">
        <v>1074</v>
      </c>
      <c r="E355" t="s">
        <v>17</v>
      </c>
      <c r="F355" t="s">
        <v>18</v>
      </c>
      <c r="G355" s="25" t="s">
        <v>1075</v>
      </c>
      <c r="I355" s="25" t="s">
        <v>19</v>
      </c>
      <c r="J355" s="25" t="s">
        <v>57</v>
      </c>
      <c r="K355" s="25" t="s">
        <v>259</v>
      </c>
      <c r="M355" s="7">
        <v>9133451346</v>
      </c>
      <c r="N355" t="s">
        <v>441</v>
      </c>
      <c r="O355" t="s">
        <v>710</v>
      </c>
      <c r="P355" t="s">
        <v>22</v>
      </c>
      <c r="Q355" t="s">
        <v>22</v>
      </c>
      <c r="R355" t="s">
        <v>226</v>
      </c>
      <c r="S355" t="s">
        <v>23</v>
      </c>
    </row>
    <row r="356" spans="1:19" hidden="1">
      <c r="A356" s="1">
        <v>1258889</v>
      </c>
      <c r="B356" s="1" t="e">
        <f>VLOOKUP(Table1[[#This Row],[Provider '#]],Table3[NH Provider '#],1,FALSE)</f>
        <v>#N/A</v>
      </c>
      <c r="C356" s="20" t="str">
        <f>IFERROR(VLOOKUP($A356, 'Tracys Report 102016'!A:F,6,FALSE), "Not Found")</f>
        <v>Yes</v>
      </c>
      <c r="D356" t="s">
        <v>1670</v>
      </c>
      <c r="E356" t="s">
        <v>17</v>
      </c>
      <c r="F356" t="s">
        <v>18</v>
      </c>
      <c r="G356" t="s">
        <v>1728</v>
      </c>
      <c r="I356" t="s">
        <v>19</v>
      </c>
      <c r="J356" t="s">
        <v>68</v>
      </c>
      <c r="K356" t="s">
        <v>69</v>
      </c>
      <c r="M356" s="1">
        <v>7858250563</v>
      </c>
      <c r="N356" t="s">
        <v>442</v>
      </c>
      <c r="P356" t="s">
        <v>27</v>
      </c>
      <c r="Q356" t="s">
        <v>22</v>
      </c>
      <c r="R356" t="s">
        <v>704</v>
      </c>
    </row>
    <row r="357" spans="1:19" hidden="1">
      <c r="A357" s="1">
        <v>1245545</v>
      </c>
      <c r="B357" s="1" t="e">
        <f>VLOOKUP(Table1[[#This Row],[Provider '#]],Table3[NH Provider '#],1,FALSE)</f>
        <v>#N/A</v>
      </c>
      <c r="C357" s="20" t="str">
        <f>IFERROR(VLOOKUP($A357, 'Tracys Report 102016'!A:F,6,FALSE), "Not Found")</f>
        <v>Yes</v>
      </c>
      <c r="D357" t="s">
        <v>1622</v>
      </c>
      <c r="E357" t="s">
        <v>17</v>
      </c>
      <c r="F357" t="s">
        <v>18</v>
      </c>
      <c r="G357" t="s">
        <v>1623</v>
      </c>
      <c r="I357" t="s">
        <v>19</v>
      </c>
      <c r="J357" t="s">
        <v>68</v>
      </c>
      <c r="K357" t="s">
        <v>69</v>
      </c>
      <c r="L357" t="s">
        <v>768</v>
      </c>
      <c r="M357" s="1">
        <v>7858250563</v>
      </c>
      <c r="N357" t="s">
        <v>54</v>
      </c>
      <c r="P357" t="s">
        <v>27</v>
      </c>
      <c r="Q357" t="s">
        <v>22</v>
      </c>
      <c r="R357" t="s">
        <v>704</v>
      </c>
    </row>
    <row r="358" spans="1:19">
      <c r="A358" s="7">
        <v>1066228</v>
      </c>
      <c r="B358" s="1">
        <f>VLOOKUP(Table1[[#This Row],[Provider '#]],Table3[NH Provider '#],1,FALSE)</f>
        <v>1066228</v>
      </c>
      <c r="C358" s="20" t="str">
        <f>IFERROR(VLOOKUP($A358, 'Tracys Report 102016'!A:F,6,FALSE), "Not Found")</f>
        <v>Master ID</v>
      </c>
      <c r="D358" s="25" t="s">
        <v>1268</v>
      </c>
      <c r="E358" t="s">
        <v>17</v>
      </c>
      <c r="F358" t="s">
        <v>18</v>
      </c>
      <c r="G358" s="25" t="s">
        <v>764</v>
      </c>
      <c r="I358" s="25" t="s">
        <v>19</v>
      </c>
      <c r="J358" s="25" t="s">
        <v>57</v>
      </c>
      <c r="K358" s="25" t="s">
        <v>58</v>
      </c>
      <c r="M358" s="7">
        <v>9134690136</v>
      </c>
      <c r="N358" t="s">
        <v>441</v>
      </c>
      <c r="O358" t="s">
        <v>710</v>
      </c>
      <c r="P358" t="s">
        <v>27</v>
      </c>
      <c r="Q358" t="s">
        <v>22</v>
      </c>
      <c r="R358" t="s">
        <v>226</v>
      </c>
      <c r="S358" t="s">
        <v>23</v>
      </c>
    </row>
    <row r="359" spans="1:19">
      <c r="A359" s="7">
        <v>1009223</v>
      </c>
      <c r="B359" s="1">
        <f>VLOOKUP(Table1[[#This Row],[Provider '#]],Table3[NH Provider '#],1,FALSE)</f>
        <v>1009223</v>
      </c>
      <c r="C359" s="20" t="str">
        <f>IFERROR(VLOOKUP($A359, 'Tracys Report 102016'!A:F,6,FALSE), "Not Found")</f>
        <v>Master ID</v>
      </c>
      <c r="D359" s="25" t="s">
        <v>692</v>
      </c>
      <c r="E359" t="s">
        <v>17</v>
      </c>
      <c r="F359" t="s">
        <v>18</v>
      </c>
      <c r="G359" s="25" t="s">
        <v>694</v>
      </c>
      <c r="I359" s="25" t="s">
        <v>19</v>
      </c>
      <c r="J359" s="25" t="s">
        <v>57</v>
      </c>
      <c r="K359" s="25" t="s">
        <v>103</v>
      </c>
      <c r="O359" t="s">
        <v>616</v>
      </c>
      <c r="P359" t="s">
        <v>22</v>
      </c>
      <c r="Q359" t="s">
        <v>22</v>
      </c>
      <c r="R359" t="s">
        <v>226</v>
      </c>
      <c r="S359" t="s">
        <v>23</v>
      </c>
    </row>
    <row r="360" spans="1:19">
      <c r="A360" s="7">
        <v>1066215</v>
      </c>
      <c r="B360" s="1">
        <f>VLOOKUP(Table1[[#This Row],[Provider '#]],Table3[NH Provider '#],1,FALSE)</f>
        <v>1066215</v>
      </c>
      <c r="C360" s="20" t="str">
        <f>IFERROR(VLOOKUP($A360, 'Tracys Report 102016'!A:F,6,FALSE), "Not Found")</f>
        <v>Master ID</v>
      </c>
      <c r="D360" s="25" t="s">
        <v>1249</v>
      </c>
      <c r="E360" t="s">
        <v>17</v>
      </c>
      <c r="F360" t="s">
        <v>18</v>
      </c>
      <c r="G360" s="25" t="s">
        <v>699</v>
      </c>
      <c r="I360" s="25" t="s">
        <v>19</v>
      </c>
      <c r="J360" s="25" t="s">
        <v>57</v>
      </c>
      <c r="K360" s="25" t="s">
        <v>259</v>
      </c>
      <c r="M360" s="7">
        <v>9133172600</v>
      </c>
      <c r="N360" t="s">
        <v>54</v>
      </c>
      <c r="O360" t="s">
        <v>710</v>
      </c>
      <c r="P360" t="s">
        <v>22</v>
      </c>
      <c r="Q360" t="s">
        <v>22</v>
      </c>
      <c r="R360" t="s">
        <v>226</v>
      </c>
      <c r="S360" t="s">
        <v>23</v>
      </c>
    </row>
    <row r="361" spans="1:19">
      <c r="A361" s="7">
        <v>1263664</v>
      </c>
      <c r="B361" s="20" t="e">
        <f>VLOOKUP(Table1[[#This Row],[Provider '#]],Table3[NH Provider '#],1,FALSE)</f>
        <v>#N/A</v>
      </c>
      <c r="C361" s="20" t="str">
        <f>IFERROR(VLOOKUP($A361, 'Tracys Report 102016'!A:F,6,FALSE), "Not Found")</f>
        <v>Not Found</v>
      </c>
      <c r="D361" s="25" t="s">
        <v>1871</v>
      </c>
      <c r="G361" s="25" t="s">
        <v>1870</v>
      </c>
      <c r="I361" s="25" t="s">
        <v>19</v>
      </c>
      <c r="J361" s="25" t="s">
        <v>57</v>
      </c>
      <c r="K361" s="25">
        <v>66213</v>
      </c>
      <c r="M361" s="30">
        <v>9999999999</v>
      </c>
    </row>
    <row r="362" spans="1:19">
      <c r="A362" s="7">
        <v>1066174</v>
      </c>
      <c r="B362" s="1">
        <f>VLOOKUP(Table1[[#This Row],[Provider '#]],Table3[NH Provider '#],1,FALSE)</f>
        <v>1066174</v>
      </c>
      <c r="C362" s="20" t="str">
        <f>IFERROR(VLOOKUP($A362, 'Tracys Report 102016'!A:F,6,FALSE), "Not Found")</f>
        <v>Master ID</v>
      </c>
      <c r="D362" s="25" t="s">
        <v>1190</v>
      </c>
      <c r="E362" t="s">
        <v>17</v>
      </c>
      <c r="F362" t="s">
        <v>18</v>
      </c>
      <c r="G362" s="25" t="s">
        <v>962</v>
      </c>
      <c r="I362" s="25" t="s">
        <v>19</v>
      </c>
      <c r="J362" s="25" t="s">
        <v>57</v>
      </c>
      <c r="K362" s="25" t="s">
        <v>49</v>
      </c>
      <c r="M362" s="7">
        <v>9133831629</v>
      </c>
      <c r="N362" t="s">
        <v>441</v>
      </c>
      <c r="O362" t="s">
        <v>710</v>
      </c>
      <c r="P362" t="s">
        <v>27</v>
      </c>
      <c r="Q362" t="s">
        <v>22</v>
      </c>
      <c r="R362" t="s">
        <v>715</v>
      </c>
      <c r="S362" t="s">
        <v>23</v>
      </c>
    </row>
    <row r="363" spans="1:19">
      <c r="A363" s="7">
        <v>1066246</v>
      </c>
      <c r="B363" s="1">
        <f>VLOOKUP(Table1[[#This Row],[Provider '#]],Table3[NH Provider '#],1,FALSE)</f>
        <v>1066246</v>
      </c>
      <c r="C363" s="20" t="str">
        <f>IFERROR(VLOOKUP($A363, 'Tracys Report 102016'!A:F,6,FALSE), "Not Found")</f>
        <v>Master ID</v>
      </c>
      <c r="D363" s="25" t="s">
        <v>1295</v>
      </c>
      <c r="E363" t="s">
        <v>17</v>
      </c>
      <c r="F363" t="s">
        <v>18</v>
      </c>
      <c r="G363" s="25" t="s">
        <v>555</v>
      </c>
      <c r="I363" s="25" t="s">
        <v>19</v>
      </c>
      <c r="J363" s="25" t="s">
        <v>57</v>
      </c>
      <c r="K363" s="25" t="s">
        <v>280</v>
      </c>
      <c r="L363" t="s">
        <v>644</v>
      </c>
      <c r="M363" s="7">
        <v>9136492408</v>
      </c>
      <c r="N363" t="s">
        <v>441</v>
      </c>
      <c r="O363" t="s">
        <v>710</v>
      </c>
      <c r="P363" t="s">
        <v>22</v>
      </c>
      <c r="Q363" t="s">
        <v>22</v>
      </c>
      <c r="R363" t="s">
        <v>226</v>
      </c>
      <c r="S363" t="s">
        <v>23</v>
      </c>
    </row>
    <row r="364" spans="1:19">
      <c r="A364" s="7">
        <v>1066351</v>
      </c>
      <c r="B364" s="1" t="e">
        <f>VLOOKUP(Table1[[#This Row],[Provider '#]],Table3[NH Provider '#],1,FALSE)</f>
        <v>#N/A</v>
      </c>
      <c r="C364" s="20" t="str">
        <f>IFERROR(VLOOKUP($A364, 'Tracys Report 102016'!A:F,6,FALSE), "Not Found")</f>
        <v>No</v>
      </c>
      <c r="D364" s="26" t="s">
        <v>1858</v>
      </c>
      <c r="E364" t="s">
        <v>17</v>
      </c>
      <c r="F364" t="s">
        <v>18</v>
      </c>
      <c r="G364" s="25" t="s">
        <v>1468</v>
      </c>
      <c r="I364" s="25" t="s">
        <v>19</v>
      </c>
      <c r="J364" s="25" t="s">
        <v>57</v>
      </c>
      <c r="K364" s="25" t="s">
        <v>280</v>
      </c>
      <c r="M364" s="7">
        <v>9136492408</v>
      </c>
      <c r="N364" t="s">
        <v>441</v>
      </c>
      <c r="O364" t="s">
        <v>710</v>
      </c>
      <c r="P364" t="s">
        <v>22</v>
      </c>
      <c r="Q364" t="s">
        <v>27</v>
      </c>
      <c r="R364" t="s">
        <v>226</v>
      </c>
      <c r="S364" t="s">
        <v>23</v>
      </c>
    </row>
    <row r="365" spans="1:19">
      <c r="A365" s="7">
        <v>1066348</v>
      </c>
      <c r="B365" s="1">
        <f>VLOOKUP(Table1[[#This Row],[Provider '#]],Table3[NH Provider '#],1,FALSE)</f>
        <v>1066348</v>
      </c>
      <c r="C365" s="20" t="str">
        <f>IFERROR(VLOOKUP($A365, 'Tracys Report 102016'!A:F,6,FALSE), "Not Found")</f>
        <v>Master ID</v>
      </c>
      <c r="D365" s="25" t="s">
        <v>1464</v>
      </c>
      <c r="E365" t="s">
        <v>17</v>
      </c>
      <c r="F365" t="s">
        <v>18</v>
      </c>
      <c r="G365" s="25" t="s">
        <v>643</v>
      </c>
      <c r="I365" s="25" t="s">
        <v>19</v>
      </c>
      <c r="J365" s="25" t="s">
        <v>57</v>
      </c>
      <c r="K365" s="25" t="s">
        <v>280</v>
      </c>
      <c r="M365" s="7">
        <v>9134337273</v>
      </c>
      <c r="N365" t="s">
        <v>441</v>
      </c>
      <c r="O365" t="s">
        <v>710</v>
      </c>
      <c r="P365" t="s">
        <v>22</v>
      </c>
      <c r="Q365" t="s">
        <v>22</v>
      </c>
      <c r="R365" t="s">
        <v>226</v>
      </c>
      <c r="S365" t="s">
        <v>23</v>
      </c>
    </row>
    <row r="366" spans="1:19">
      <c r="A366" s="7">
        <v>1066210</v>
      </c>
      <c r="B366" s="1">
        <f>VLOOKUP(Table1[[#This Row],[Provider '#]],Table3[NH Provider '#],1,FALSE)</f>
        <v>1066210</v>
      </c>
      <c r="C366" s="20" t="str">
        <f>IFERROR(VLOOKUP($A366, 'Tracys Report 102016'!A:F,6,FALSE), "Not Found")</f>
        <v>Master ID</v>
      </c>
      <c r="D366" s="25" t="s">
        <v>1242</v>
      </c>
      <c r="E366" t="s">
        <v>17</v>
      </c>
      <c r="F366" t="s">
        <v>18</v>
      </c>
      <c r="G366" s="25" t="s">
        <v>1243</v>
      </c>
      <c r="I366" s="25" t="s">
        <v>19</v>
      </c>
      <c r="J366" s="25" t="s">
        <v>57</v>
      </c>
      <c r="K366" s="25" t="s">
        <v>55</v>
      </c>
      <c r="M366" s="7">
        <v>9136312273</v>
      </c>
      <c r="N366" t="s">
        <v>54</v>
      </c>
      <c r="O366" t="s">
        <v>710</v>
      </c>
      <c r="P366" t="s">
        <v>22</v>
      </c>
      <c r="Q366" t="s">
        <v>22</v>
      </c>
      <c r="R366" t="s">
        <v>226</v>
      </c>
      <c r="S366" t="s">
        <v>23</v>
      </c>
    </row>
    <row r="367" spans="1:19">
      <c r="A367" s="7">
        <v>1066330</v>
      </c>
      <c r="B367" s="1" t="e">
        <f>VLOOKUP(Table1[[#This Row],[Provider '#]],Table3[NH Provider '#],1,FALSE)</f>
        <v>#N/A</v>
      </c>
      <c r="C367" s="20" t="str">
        <f>IFERROR(VLOOKUP($A367, 'Tracys Report 102016'!A:F,6,FALSE), "Not Found")</f>
        <v>No</v>
      </c>
      <c r="D367" s="25" t="s">
        <v>1435</v>
      </c>
      <c r="E367" t="s">
        <v>17</v>
      </c>
      <c r="F367" t="s">
        <v>18</v>
      </c>
      <c r="G367" s="25" t="s">
        <v>1436</v>
      </c>
      <c r="I367" s="25" t="s">
        <v>19</v>
      </c>
      <c r="J367" s="25" t="s">
        <v>57</v>
      </c>
      <c r="K367" s="25" t="s">
        <v>49</v>
      </c>
      <c r="M367" s="7">
        <v>9133419316</v>
      </c>
      <c r="N367" t="s">
        <v>54</v>
      </c>
      <c r="O367" t="s">
        <v>710</v>
      </c>
      <c r="P367" t="s">
        <v>22</v>
      </c>
      <c r="Q367" t="s">
        <v>27</v>
      </c>
      <c r="R367" t="s">
        <v>731</v>
      </c>
      <c r="S367" t="s">
        <v>23</v>
      </c>
    </row>
    <row r="368" spans="1:19" hidden="1">
      <c r="A368" s="1">
        <v>1255520</v>
      </c>
      <c r="B368" s="1" t="e">
        <f>VLOOKUP(Table1[[#This Row],[Provider '#]],Table3[NH Provider '#],1,FALSE)</f>
        <v>#N/A</v>
      </c>
      <c r="C368" s="20" t="str">
        <f>IFERROR(VLOOKUP($A368, 'Tracys Report 102016'!A:F,6,FALSE), "Not Found")</f>
        <v>Yes</v>
      </c>
      <c r="D368" t="s">
        <v>1685</v>
      </c>
      <c r="E368" t="s">
        <v>17</v>
      </c>
      <c r="F368" t="s">
        <v>18</v>
      </c>
      <c r="G368" t="s">
        <v>1686</v>
      </c>
      <c r="H368" t="s">
        <v>1687</v>
      </c>
      <c r="I368" t="s">
        <v>19</v>
      </c>
      <c r="J368" t="s">
        <v>672</v>
      </c>
      <c r="K368" t="s">
        <v>673</v>
      </c>
      <c r="L368" t="s">
        <v>184</v>
      </c>
      <c r="M368" s="1">
        <v>9137735517</v>
      </c>
      <c r="N368" t="s">
        <v>54</v>
      </c>
      <c r="P368" t="s">
        <v>22</v>
      </c>
      <c r="Q368" t="s">
        <v>22</v>
      </c>
      <c r="R368" t="s">
        <v>226</v>
      </c>
    </row>
    <row r="369" spans="1:19">
      <c r="A369" s="7">
        <v>1066170</v>
      </c>
      <c r="B369" s="1" t="e">
        <f>VLOOKUP(Table1[[#This Row],[Provider '#]],Table3[NH Provider '#],1,FALSE)</f>
        <v>#N/A</v>
      </c>
      <c r="C369" s="20" t="str">
        <f>IFERROR(VLOOKUP($A369, 'Tracys Report 102016'!A:F,6,FALSE), "Not Found")</f>
        <v>No</v>
      </c>
      <c r="D369" s="25" t="s">
        <v>1182</v>
      </c>
      <c r="E369" t="s">
        <v>17</v>
      </c>
      <c r="F369" t="s">
        <v>18</v>
      </c>
      <c r="G369" s="25" t="s">
        <v>1183</v>
      </c>
      <c r="I369" s="25" t="s">
        <v>19</v>
      </c>
      <c r="J369" s="25" t="s">
        <v>57</v>
      </c>
      <c r="K369" s="25" t="s">
        <v>239</v>
      </c>
      <c r="M369" s="7">
        <v>8165083321</v>
      </c>
      <c r="N369" t="s">
        <v>441</v>
      </c>
      <c r="O369" t="s">
        <v>710</v>
      </c>
      <c r="P369" t="s">
        <v>27</v>
      </c>
      <c r="Q369" t="s">
        <v>22</v>
      </c>
      <c r="R369" t="s">
        <v>704</v>
      </c>
      <c r="S369" t="s">
        <v>23</v>
      </c>
    </row>
    <row r="370" spans="1:19">
      <c r="A370" s="7">
        <v>1066387</v>
      </c>
      <c r="B370" s="1" t="e">
        <f>VLOOKUP(Table1[[#This Row],[Provider '#]],Table3[NH Provider '#],1,FALSE)</f>
        <v>#N/A</v>
      </c>
      <c r="C370" s="20" t="str">
        <f>IFERROR(VLOOKUP($A370, 'Tracys Report 102016'!A:F,6,FALSE), "Not Found")</f>
        <v>No</v>
      </c>
      <c r="D370" s="25" t="s">
        <v>1527</v>
      </c>
      <c r="E370" t="s">
        <v>17</v>
      </c>
      <c r="F370" t="s">
        <v>18</v>
      </c>
      <c r="G370" s="25" t="s">
        <v>1528</v>
      </c>
      <c r="I370" s="25" t="s">
        <v>19</v>
      </c>
      <c r="J370" s="25" t="s">
        <v>57</v>
      </c>
      <c r="K370" s="25" t="s">
        <v>280</v>
      </c>
      <c r="M370" s="7">
        <v>9133416844</v>
      </c>
      <c r="N370" t="s">
        <v>54</v>
      </c>
      <c r="O370" t="s">
        <v>710</v>
      </c>
      <c r="P370" t="s">
        <v>22</v>
      </c>
      <c r="Q370" t="s">
        <v>27</v>
      </c>
      <c r="R370" t="s">
        <v>731</v>
      </c>
      <c r="S370" t="s">
        <v>23</v>
      </c>
    </row>
    <row r="371" spans="1:19">
      <c r="A371" s="7">
        <v>1066422</v>
      </c>
      <c r="B371" s="1" t="e">
        <f>VLOOKUP(Table1[[#This Row],[Provider '#]],Table3[NH Provider '#],1,FALSE)</f>
        <v>#N/A</v>
      </c>
      <c r="C371" s="20" t="str">
        <f>IFERROR(VLOOKUP($A371, 'Tracys Report 102016'!A:F,6,FALSE), "Not Found")</f>
        <v>No</v>
      </c>
      <c r="D371" s="25" t="s">
        <v>1574</v>
      </c>
      <c r="E371" t="s">
        <v>17</v>
      </c>
      <c r="F371" t="s">
        <v>18</v>
      </c>
      <c r="G371" s="25" t="s">
        <v>1575</v>
      </c>
      <c r="H371" t="s">
        <v>1576</v>
      </c>
      <c r="I371" s="25" t="s">
        <v>19</v>
      </c>
      <c r="J371" s="25" t="s">
        <v>57</v>
      </c>
      <c r="K371" s="25" t="s">
        <v>58</v>
      </c>
      <c r="M371" s="7">
        <v>8552259937</v>
      </c>
      <c r="N371" t="s">
        <v>441</v>
      </c>
      <c r="O371" t="s">
        <v>710</v>
      </c>
      <c r="P371" t="s">
        <v>22</v>
      </c>
      <c r="Q371" t="s">
        <v>27</v>
      </c>
      <c r="R371" t="s">
        <v>731</v>
      </c>
      <c r="S371" t="s">
        <v>23</v>
      </c>
    </row>
    <row r="372" spans="1:19" hidden="1">
      <c r="A372" s="1">
        <v>1041606</v>
      </c>
      <c r="B372" s="1" t="e">
        <f>VLOOKUP(Table1[[#This Row],[Provider '#]],Table3[NH Provider '#],1,FALSE)</f>
        <v>#N/A</v>
      </c>
      <c r="C372" s="20" t="str">
        <f>IFERROR(VLOOKUP($A372, 'Tracys Report 102016'!A:F,6,FALSE), "Not Found")</f>
        <v>Yes</v>
      </c>
      <c r="D372" t="s">
        <v>929</v>
      </c>
      <c r="E372" t="s">
        <v>17</v>
      </c>
      <c r="F372" t="s">
        <v>18</v>
      </c>
      <c r="G372" t="s">
        <v>694</v>
      </c>
      <c r="I372" t="s">
        <v>19</v>
      </c>
      <c r="J372" t="s">
        <v>57</v>
      </c>
      <c r="K372" t="s">
        <v>103</v>
      </c>
      <c r="M372" t="s">
        <v>20</v>
      </c>
      <c r="O372" t="s">
        <v>77</v>
      </c>
      <c r="P372" t="s">
        <v>27</v>
      </c>
      <c r="Q372" t="s">
        <v>22</v>
      </c>
      <c r="R372" t="s">
        <v>226</v>
      </c>
      <c r="S372" t="s">
        <v>23</v>
      </c>
    </row>
    <row r="373" spans="1:19" hidden="1">
      <c r="A373" s="1">
        <v>1066075</v>
      </c>
      <c r="B373" s="1" t="e">
        <f>VLOOKUP(Table1[[#This Row],[Provider '#]],Table3[NH Provider '#],1,FALSE)</f>
        <v>#N/A</v>
      </c>
      <c r="C373" s="20" t="str">
        <f>IFERROR(VLOOKUP($A373, 'Tracys Report 102016'!A:F,6,FALSE), "Not Found")</f>
        <v>Yes</v>
      </c>
      <c r="D373" t="s">
        <v>1031</v>
      </c>
      <c r="E373" t="s">
        <v>17</v>
      </c>
      <c r="F373" t="s">
        <v>18</v>
      </c>
      <c r="G373" t="s">
        <v>694</v>
      </c>
      <c r="I373" t="s">
        <v>19</v>
      </c>
      <c r="J373" t="s">
        <v>57</v>
      </c>
      <c r="K373" t="s">
        <v>103</v>
      </c>
      <c r="M373" s="1">
        <v>9133832569</v>
      </c>
      <c r="N373" t="s">
        <v>54</v>
      </c>
      <c r="O373" t="s">
        <v>710</v>
      </c>
      <c r="P373" t="s">
        <v>22</v>
      </c>
      <c r="Q373" t="s">
        <v>27</v>
      </c>
      <c r="R373" t="s">
        <v>226</v>
      </c>
      <c r="S373" t="s">
        <v>23</v>
      </c>
    </row>
    <row r="374" spans="1:19">
      <c r="A374" s="7">
        <v>1066363</v>
      </c>
      <c r="B374" s="1" t="e">
        <f>VLOOKUP(Table1[[#This Row],[Provider '#]],Table3[NH Provider '#],1,FALSE)</f>
        <v>#N/A</v>
      </c>
      <c r="C374" s="20" t="str">
        <f>IFERROR(VLOOKUP($A374, 'Tracys Report 102016'!A:F,6,FALSE), "Not Found")</f>
        <v>No</v>
      </c>
      <c r="D374" s="25" t="s">
        <v>1488</v>
      </c>
      <c r="E374" t="s">
        <v>17</v>
      </c>
      <c r="F374" t="s">
        <v>18</v>
      </c>
      <c r="G374" s="25" t="s">
        <v>1489</v>
      </c>
      <c r="I374" s="25" t="s">
        <v>19</v>
      </c>
      <c r="J374" s="25" t="s">
        <v>24</v>
      </c>
      <c r="K374" s="25" t="s">
        <v>25</v>
      </c>
      <c r="M374" s="7">
        <v>6204552214</v>
      </c>
      <c r="N374" t="s">
        <v>54</v>
      </c>
      <c r="O374" t="s">
        <v>710</v>
      </c>
      <c r="P374" t="s">
        <v>22</v>
      </c>
      <c r="Q374" t="s">
        <v>27</v>
      </c>
      <c r="R374" t="s">
        <v>226</v>
      </c>
      <c r="S374" t="s">
        <v>23</v>
      </c>
    </row>
    <row r="375" spans="1:19" hidden="1">
      <c r="A375" s="1">
        <v>1255019</v>
      </c>
      <c r="B375" s="1" t="e">
        <f>VLOOKUP(Table1[[#This Row],[Provider '#]],Table3[NH Provider '#],1,FALSE)</f>
        <v>#N/A</v>
      </c>
      <c r="C375" s="20" t="str">
        <f>IFERROR(VLOOKUP($A375, 'Tracys Report 102016'!A:F,6,FALSE), "Not Found")</f>
        <v>Yes</v>
      </c>
      <c r="D375" t="s">
        <v>1673</v>
      </c>
      <c r="E375" t="s">
        <v>17</v>
      </c>
      <c r="F375" t="s">
        <v>18</v>
      </c>
      <c r="G375" t="s">
        <v>694</v>
      </c>
      <c r="I375" t="s">
        <v>19</v>
      </c>
      <c r="J375" t="s">
        <v>57</v>
      </c>
      <c r="K375" t="s">
        <v>103</v>
      </c>
      <c r="L375" t="s">
        <v>359</v>
      </c>
      <c r="M375" s="1">
        <v>9133832569</v>
      </c>
      <c r="N375" t="s">
        <v>54</v>
      </c>
      <c r="P375" t="s">
        <v>27</v>
      </c>
      <c r="Q375" t="s">
        <v>22</v>
      </c>
      <c r="R375" t="s">
        <v>226</v>
      </c>
    </row>
    <row r="376" spans="1:19" hidden="1">
      <c r="A376" s="1">
        <v>1258162</v>
      </c>
      <c r="B376" s="1" t="e">
        <f>VLOOKUP(Table1[[#This Row],[Provider '#]],Table3[NH Provider '#],1,FALSE)</f>
        <v>#N/A</v>
      </c>
      <c r="C376" s="20" t="str">
        <f>IFERROR(VLOOKUP($A376, 'Tracys Report 102016'!A:F,6,FALSE), "Not Found")</f>
        <v>Yes</v>
      </c>
      <c r="D376" t="s">
        <v>1722</v>
      </c>
      <c r="E376" t="s">
        <v>17</v>
      </c>
      <c r="F376" t="s">
        <v>18</v>
      </c>
      <c r="G376" t="s">
        <v>694</v>
      </c>
      <c r="I376" t="s">
        <v>19</v>
      </c>
      <c r="J376" t="s">
        <v>57</v>
      </c>
      <c r="K376" t="s">
        <v>103</v>
      </c>
      <c r="L376" t="s">
        <v>359</v>
      </c>
      <c r="M376" s="1">
        <v>9133832569</v>
      </c>
      <c r="N376" t="s">
        <v>54</v>
      </c>
      <c r="P376" t="s">
        <v>22</v>
      </c>
      <c r="Q376" t="s">
        <v>27</v>
      </c>
      <c r="R376" t="s">
        <v>226</v>
      </c>
    </row>
    <row r="377" spans="1:19">
      <c r="A377" s="7">
        <v>1072398</v>
      </c>
      <c r="B377" s="1" t="e">
        <f>VLOOKUP(Table1[[#This Row],[Provider '#]],Table3[NH Provider '#],1,FALSE)</f>
        <v>#N/A</v>
      </c>
      <c r="C377" s="20" t="str">
        <f>IFERROR(VLOOKUP($A377, 'Tracys Report 102016'!A:F,6,FALSE), "Not Found")</f>
        <v>No</v>
      </c>
      <c r="D377" s="25" t="s">
        <v>666</v>
      </c>
      <c r="E377" t="s">
        <v>17</v>
      </c>
      <c r="F377" t="s">
        <v>18</v>
      </c>
      <c r="G377" s="25" t="s">
        <v>654</v>
      </c>
      <c r="I377" s="25" t="s">
        <v>19</v>
      </c>
      <c r="J377" s="25" t="s">
        <v>325</v>
      </c>
      <c r="K377" s="25" t="s">
        <v>326</v>
      </c>
      <c r="M377" s="25" t="s">
        <v>20</v>
      </c>
      <c r="O377" t="s">
        <v>422</v>
      </c>
      <c r="P377" t="s">
        <v>27</v>
      </c>
      <c r="Q377" t="s">
        <v>22</v>
      </c>
      <c r="R377" t="s">
        <v>731</v>
      </c>
      <c r="S377" t="s">
        <v>23</v>
      </c>
    </row>
    <row r="378" spans="1:19" hidden="1">
      <c r="A378" s="1">
        <v>1023818</v>
      </c>
      <c r="B378" s="1" t="e">
        <f>VLOOKUP(Table1[[#This Row],[Provider '#]],Table3[NH Provider '#],1,FALSE)</f>
        <v>#N/A</v>
      </c>
      <c r="C378" s="20" t="str">
        <f>IFERROR(VLOOKUP($A378, 'Tracys Report 102016'!A:F,6,FALSE), "Not Found")</f>
        <v>Yes</v>
      </c>
      <c r="D378" t="s">
        <v>837</v>
      </c>
      <c r="E378" t="s">
        <v>17</v>
      </c>
      <c r="F378" t="s">
        <v>18</v>
      </c>
      <c r="G378" t="s">
        <v>838</v>
      </c>
      <c r="I378" t="s">
        <v>19</v>
      </c>
      <c r="J378" t="s">
        <v>185</v>
      </c>
      <c r="K378" t="s">
        <v>186</v>
      </c>
      <c r="M378" t="s">
        <v>20</v>
      </c>
      <c r="O378" t="s">
        <v>140</v>
      </c>
      <c r="P378" t="s">
        <v>27</v>
      </c>
      <c r="Q378" t="s">
        <v>22</v>
      </c>
      <c r="R378" t="s">
        <v>226</v>
      </c>
      <c r="S378" t="s">
        <v>23</v>
      </c>
    </row>
    <row r="379" spans="1:19">
      <c r="A379" s="7">
        <v>1066064</v>
      </c>
      <c r="B379" s="1">
        <f>VLOOKUP(Table1[[#This Row],[Provider '#]],Table3[NH Provider '#],1,FALSE)</f>
        <v>1066064</v>
      </c>
      <c r="C379" s="20" t="str">
        <f>IFERROR(VLOOKUP($A379, 'Tracys Report 102016'!A:F,6,FALSE), "Not Found")</f>
        <v>Master ID</v>
      </c>
      <c r="D379" s="25" t="s">
        <v>1012</v>
      </c>
      <c r="E379" t="s">
        <v>17</v>
      </c>
      <c r="F379" t="s">
        <v>18</v>
      </c>
      <c r="G379" s="25" t="s">
        <v>1013</v>
      </c>
      <c r="I379" s="25" t="s">
        <v>19</v>
      </c>
      <c r="J379" s="25" t="s">
        <v>325</v>
      </c>
      <c r="K379" s="25" t="s">
        <v>326</v>
      </c>
      <c r="M379" s="7">
        <v>9132943115</v>
      </c>
      <c r="N379" t="s">
        <v>441</v>
      </c>
      <c r="O379" t="s">
        <v>710</v>
      </c>
      <c r="P379" t="s">
        <v>22</v>
      </c>
      <c r="Q379" t="s">
        <v>22</v>
      </c>
      <c r="R379" t="s">
        <v>255</v>
      </c>
      <c r="S379" t="s">
        <v>23</v>
      </c>
    </row>
    <row r="380" spans="1:19">
      <c r="A380" s="7">
        <v>1066252</v>
      </c>
      <c r="B380" s="1">
        <f>VLOOKUP(Table1[[#This Row],[Provider '#]],Table3[NH Provider '#],1,FALSE)</f>
        <v>1066252</v>
      </c>
      <c r="C380" s="20" t="str">
        <f>IFERROR(VLOOKUP($A380, 'Tracys Report 102016'!A:F,6,FALSE), "Not Found")</f>
        <v>Master ID</v>
      </c>
      <c r="D380" s="25" t="s">
        <v>1305</v>
      </c>
      <c r="E380" t="s">
        <v>17</v>
      </c>
      <c r="F380" t="s">
        <v>18</v>
      </c>
      <c r="G380" s="25" t="s">
        <v>1306</v>
      </c>
      <c r="I380" s="25" t="s">
        <v>19</v>
      </c>
      <c r="J380" s="25" t="s">
        <v>325</v>
      </c>
      <c r="K380" s="25" t="s">
        <v>326</v>
      </c>
      <c r="M380" s="7">
        <v>9132944308</v>
      </c>
      <c r="N380" t="s">
        <v>54</v>
      </c>
      <c r="O380" t="s">
        <v>710</v>
      </c>
      <c r="P380" t="s">
        <v>22</v>
      </c>
      <c r="Q380" t="s">
        <v>22</v>
      </c>
      <c r="R380" t="s">
        <v>226</v>
      </c>
      <c r="S380" t="s">
        <v>23</v>
      </c>
    </row>
    <row r="381" spans="1:19">
      <c r="A381" s="7">
        <v>1066085</v>
      </c>
      <c r="B381" s="1" t="e">
        <f>VLOOKUP(Table1[[#This Row],[Provider '#]],Table3[NH Provider '#],1,FALSE)</f>
        <v>#N/A</v>
      </c>
      <c r="C381" s="20" t="str">
        <f>IFERROR(VLOOKUP($A381, 'Tracys Report 102016'!A:F,6,FALSE), "Not Found")</f>
        <v>No</v>
      </c>
      <c r="D381" s="25" t="s">
        <v>1042</v>
      </c>
      <c r="E381" t="s">
        <v>17</v>
      </c>
      <c r="F381" t="s">
        <v>18</v>
      </c>
      <c r="G381" s="25" t="s">
        <v>1043</v>
      </c>
      <c r="I381" s="25" t="s">
        <v>19</v>
      </c>
      <c r="J381" s="25" t="s">
        <v>283</v>
      </c>
      <c r="K381" s="25" t="s">
        <v>284</v>
      </c>
      <c r="M381" s="7">
        <v>6204211320</v>
      </c>
      <c r="N381" t="s">
        <v>54</v>
      </c>
      <c r="O381" t="s">
        <v>710</v>
      </c>
      <c r="P381" t="s">
        <v>22</v>
      </c>
      <c r="Q381" t="s">
        <v>27</v>
      </c>
      <c r="R381" t="s">
        <v>226</v>
      </c>
      <c r="S381" t="s">
        <v>23</v>
      </c>
    </row>
    <row r="382" spans="1:19" hidden="1">
      <c r="A382" s="1">
        <v>1058891</v>
      </c>
      <c r="B382" s="1" t="e">
        <f>VLOOKUP(Table1[[#This Row],[Provider '#]],Table3[NH Provider '#],1,FALSE)</f>
        <v>#N/A</v>
      </c>
      <c r="C382" s="20" t="str">
        <f>IFERROR(VLOOKUP($A382, 'Tracys Report 102016'!A:F,6,FALSE), "Not Found")</f>
        <v>Yes</v>
      </c>
      <c r="D382" t="s">
        <v>995</v>
      </c>
      <c r="E382" t="s">
        <v>17</v>
      </c>
      <c r="F382" t="s">
        <v>18</v>
      </c>
      <c r="G382" t="s">
        <v>690</v>
      </c>
      <c r="I382" t="s">
        <v>19</v>
      </c>
      <c r="J382" t="s">
        <v>39</v>
      </c>
      <c r="K382" t="s">
        <v>50</v>
      </c>
      <c r="L382" t="s">
        <v>818</v>
      </c>
      <c r="M382" s="1">
        <v>3162185337</v>
      </c>
      <c r="N382" t="s">
        <v>54</v>
      </c>
      <c r="O382" t="s">
        <v>701</v>
      </c>
      <c r="P382" t="s">
        <v>27</v>
      </c>
      <c r="Q382" t="s">
        <v>22</v>
      </c>
      <c r="R382" t="s">
        <v>715</v>
      </c>
      <c r="S382" t="s">
        <v>23</v>
      </c>
    </row>
    <row r="383" spans="1:19">
      <c r="A383" s="7">
        <v>1066354</v>
      </c>
      <c r="B383" s="1">
        <f>VLOOKUP(Table1[[#This Row],[Provider '#]],Table3[NH Provider '#],1,FALSE)</f>
        <v>1066354</v>
      </c>
      <c r="C383" s="20" t="str">
        <f>IFERROR(VLOOKUP($A383, 'Tracys Report 102016'!A:F,6,FALSE), "Not Found")</f>
        <v>Master ID</v>
      </c>
      <c r="D383" s="25" t="s">
        <v>1473</v>
      </c>
      <c r="E383" t="s">
        <v>17</v>
      </c>
      <c r="F383" t="s">
        <v>18</v>
      </c>
      <c r="G383" s="25" t="s">
        <v>1474</v>
      </c>
      <c r="I383" s="25" t="s">
        <v>19</v>
      </c>
      <c r="J383" s="25" t="s">
        <v>283</v>
      </c>
      <c r="K383" s="25" t="s">
        <v>284</v>
      </c>
      <c r="M383" s="7">
        <v>6204211430</v>
      </c>
      <c r="N383" t="s">
        <v>54</v>
      </c>
      <c r="O383" t="s">
        <v>710</v>
      </c>
      <c r="P383" t="s">
        <v>27</v>
      </c>
      <c r="Q383" t="s">
        <v>22</v>
      </c>
      <c r="R383" t="s">
        <v>226</v>
      </c>
      <c r="S383" t="s">
        <v>23</v>
      </c>
    </row>
    <row r="384" spans="1:19" hidden="1">
      <c r="A384" s="1">
        <v>1262779</v>
      </c>
      <c r="B384" s="1" t="e">
        <f>VLOOKUP(Table1[[#This Row],[Provider '#]],Table3[NH Provider '#],1,FALSE)</f>
        <v>#N/A</v>
      </c>
      <c r="C384" s="20" t="str">
        <f>IFERROR(VLOOKUP($A384, 'Tracys Report 102016'!A:F,6,FALSE), "Not Found")</f>
        <v>Yes</v>
      </c>
      <c r="D384" t="s">
        <v>1753</v>
      </c>
      <c r="E384" t="s">
        <v>17</v>
      </c>
      <c r="F384" t="s">
        <v>18</v>
      </c>
      <c r="G384" t="s">
        <v>699</v>
      </c>
      <c r="I384" t="s">
        <v>19</v>
      </c>
      <c r="J384" t="s">
        <v>32</v>
      </c>
      <c r="K384" t="s">
        <v>259</v>
      </c>
      <c r="L384" t="s">
        <v>700</v>
      </c>
      <c r="M384" s="1">
        <v>9132668405</v>
      </c>
      <c r="N384" t="s">
        <v>54</v>
      </c>
      <c r="P384" t="s">
        <v>22</v>
      </c>
      <c r="Q384" t="s">
        <v>22</v>
      </c>
      <c r="R384" t="s">
        <v>226</v>
      </c>
    </row>
    <row r="385" spans="1:19" hidden="1">
      <c r="A385" s="1">
        <v>1010516</v>
      </c>
      <c r="B385" s="1" t="e">
        <f>VLOOKUP(Table1[[#This Row],[Provider '#]],Table3[NH Provider '#],1,FALSE)</f>
        <v>#N/A</v>
      </c>
      <c r="C385" s="20" t="str">
        <f>IFERROR(VLOOKUP($A385, 'Tracys Report 102016'!A:F,6,FALSE), "Not Found")</f>
        <v>Yes</v>
      </c>
      <c r="D385" t="s">
        <v>714</v>
      </c>
      <c r="E385" t="s">
        <v>17</v>
      </c>
      <c r="F385" t="s">
        <v>18</v>
      </c>
      <c r="G385" t="s">
        <v>507</v>
      </c>
      <c r="H385" t="s">
        <v>711</v>
      </c>
      <c r="I385" t="s">
        <v>19</v>
      </c>
      <c r="J385" t="s">
        <v>57</v>
      </c>
      <c r="K385" t="s">
        <v>292</v>
      </c>
      <c r="M385" t="s">
        <v>20</v>
      </c>
      <c r="O385" t="s">
        <v>31</v>
      </c>
      <c r="P385" t="s">
        <v>27</v>
      </c>
      <c r="Q385" t="s">
        <v>22</v>
      </c>
      <c r="R385" t="s">
        <v>715</v>
      </c>
      <c r="S385" t="s">
        <v>23</v>
      </c>
    </row>
    <row r="386" spans="1:19">
      <c r="A386" s="7">
        <v>1066087</v>
      </c>
      <c r="B386" s="1" t="e">
        <f>VLOOKUP(Table1[[#This Row],[Provider '#]],Table3[NH Provider '#],1,FALSE)</f>
        <v>#N/A</v>
      </c>
      <c r="C386" s="20" t="str">
        <f>IFERROR(VLOOKUP($A386, 'Tracys Report 102016'!A:F,6,FALSE), "Not Found")</f>
        <v>No</v>
      </c>
      <c r="D386" s="25" t="s">
        <v>1045</v>
      </c>
      <c r="E386" t="s">
        <v>17</v>
      </c>
      <c r="F386" t="s">
        <v>18</v>
      </c>
      <c r="G386" s="25" t="s">
        <v>1046</v>
      </c>
      <c r="I386" s="25" t="s">
        <v>19</v>
      </c>
      <c r="J386" s="25" t="s">
        <v>283</v>
      </c>
      <c r="K386" s="25" t="s">
        <v>284</v>
      </c>
      <c r="M386" s="7">
        <v>6204213623</v>
      </c>
      <c r="N386" t="s">
        <v>441</v>
      </c>
      <c r="O386" t="s">
        <v>710</v>
      </c>
      <c r="P386" t="s">
        <v>22</v>
      </c>
      <c r="Q386" t="s">
        <v>22</v>
      </c>
      <c r="R386" t="s">
        <v>864</v>
      </c>
      <c r="S386" t="s">
        <v>23</v>
      </c>
    </row>
    <row r="387" spans="1:19" hidden="1">
      <c r="A387" s="1">
        <v>1255823</v>
      </c>
      <c r="B387" s="1" t="e">
        <f>VLOOKUP(Table1[[#This Row],[Provider '#]],Table3[NH Provider '#],1,FALSE)</f>
        <v>#N/A</v>
      </c>
      <c r="C387" s="20" t="str">
        <f>IFERROR(VLOOKUP($A387, 'Tracys Report 102016'!A:F,6,FALSE), "Not Found")</f>
        <v>Yes</v>
      </c>
      <c r="D387" t="s">
        <v>1701</v>
      </c>
      <c r="E387" t="s">
        <v>17</v>
      </c>
      <c r="F387" t="s">
        <v>18</v>
      </c>
      <c r="G387" t="s">
        <v>1578</v>
      </c>
      <c r="I387" t="s">
        <v>19</v>
      </c>
      <c r="J387" t="s">
        <v>39</v>
      </c>
      <c r="K387" t="s">
        <v>116</v>
      </c>
      <c r="L387" t="s">
        <v>200</v>
      </c>
      <c r="M387" s="1">
        <v>3169453606</v>
      </c>
      <c r="N387" t="s">
        <v>192</v>
      </c>
      <c r="P387" t="s">
        <v>27</v>
      </c>
      <c r="Q387" t="s">
        <v>22</v>
      </c>
      <c r="R387" t="s">
        <v>226</v>
      </c>
    </row>
    <row r="388" spans="1:19">
      <c r="A388" s="7">
        <v>1066061</v>
      </c>
      <c r="B388" s="1">
        <f>VLOOKUP(Table1[[#This Row],[Provider '#]],Table3[NH Provider '#],1,FALSE)</f>
        <v>1066061</v>
      </c>
      <c r="C388" s="20" t="str">
        <f>IFERROR(VLOOKUP($A388, 'Tracys Report 102016'!A:F,6,FALSE), "Not Found")</f>
        <v>Master ID</v>
      </c>
      <c r="D388" s="25" t="s">
        <v>1009</v>
      </c>
      <c r="E388" t="s">
        <v>17</v>
      </c>
      <c r="F388" t="s">
        <v>18</v>
      </c>
      <c r="G388" s="25" t="s">
        <v>1010</v>
      </c>
      <c r="I388" s="25" t="s">
        <v>19</v>
      </c>
      <c r="J388" s="25" t="s">
        <v>283</v>
      </c>
      <c r="K388" s="25" t="s">
        <v>284</v>
      </c>
      <c r="M388" s="7">
        <v>6204211450</v>
      </c>
      <c r="N388" t="s">
        <v>54</v>
      </c>
      <c r="O388" t="s">
        <v>710</v>
      </c>
      <c r="P388" t="s">
        <v>22</v>
      </c>
      <c r="Q388" t="s">
        <v>22</v>
      </c>
      <c r="R388" t="s">
        <v>226</v>
      </c>
      <c r="S388" t="s">
        <v>23</v>
      </c>
    </row>
    <row r="389" spans="1:19">
      <c r="A389" s="7">
        <v>1066237</v>
      </c>
      <c r="B389" s="1">
        <f>VLOOKUP(Table1[[#This Row],[Provider '#]],Table3[NH Provider '#],1,FALSE)</f>
        <v>1066237</v>
      </c>
      <c r="C389" s="20" t="str">
        <f>IFERROR(VLOOKUP($A389, 'Tracys Report 102016'!A:F,6,FALSE), "Not Found")</f>
        <v>Master ID</v>
      </c>
      <c r="D389" s="25" t="s">
        <v>1281</v>
      </c>
      <c r="E389" t="s">
        <v>17</v>
      </c>
      <c r="F389" t="s">
        <v>18</v>
      </c>
      <c r="G389" s="25" t="s">
        <v>1282</v>
      </c>
      <c r="I389" s="25" t="s">
        <v>19</v>
      </c>
      <c r="J389" s="25" t="s">
        <v>283</v>
      </c>
      <c r="K389" s="25" t="s">
        <v>284</v>
      </c>
      <c r="M389" s="7">
        <v>6204211110</v>
      </c>
      <c r="N389" t="s">
        <v>54</v>
      </c>
      <c r="O389" t="s">
        <v>710</v>
      </c>
      <c r="P389" t="s">
        <v>22</v>
      </c>
      <c r="Q389" t="s">
        <v>22</v>
      </c>
      <c r="R389" t="s">
        <v>226</v>
      </c>
      <c r="S389" t="s">
        <v>23</v>
      </c>
    </row>
    <row r="390" spans="1:19">
      <c r="A390" s="7">
        <v>1066249</v>
      </c>
      <c r="B390" s="1">
        <f>VLOOKUP(Table1[[#This Row],[Provider '#]],Table3[NH Provider '#],1,FALSE)</f>
        <v>1066249</v>
      </c>
      <c r="C390" s="20" t="str">
        <f>IFERROR(VLOOKUP($A390, 'Tracys Report 102016'!A:F,6,FALSE), "Not Found")</f>
        <v>Master ID</v>
      </c>
      <c r="D390" s="25" t="s">
        <v>1300</v>
      </c>
      <c r="E390" t="s">
        <v>17</v>
      </c>
      <c r="F390" t="s">
        <v>18</v>
      </c>
      <c r="G390" s="25" t="s">
        <v>777</v>
      </c>
      <c r="I390" s="25" t="s">
        <v>19</v>
      </c>
      <c r="J390" s="25" t="s">
        <v>252</v>
      </c>
      <c r="K390" s="25" t="s">
        <v>253</v>
      </c>
      <c r="M390" s="7">
        <v>6209832152</v>
      </c>
      <c r="N390" t="s">
        <v>54</v>
      </c>
      <c r="O390" t="s">
        <v>710</v>
      </c>
      <c r="P390" t="s">
        <v>27</v>
      </c>
      <c r="Q390" t="s">
        <v>22</v>
      </c>
      <c r="R390" t="s">
        <v>226</v>
      </c>
      <c r="S390" t="s">
        <v>23</v>
      </c>
    </row>
    <row r="391" spans="1:19">
      <c r="A391" s="7">
        <v>1066279</v>
      </c>
      <c r="B391" s="1">
        <f>VLOOKUP(Table1[[#This Row],[Provider '#]],Table3[NH Provider '#],1,FALSE)</f>
        <v>1066279</v>
      </c>
      <c r="C391" s="20" t="str">
        <f>IFERROR(VLOOKUP($A391, 'Tracys Report 102016'!A:F,6,FALSE), "Not Found")</f>
        <v>Master ID</v>
      </c>
      <c r="D391" s="25" t="s">
        <v>1348</v>
      </c>
      <c r="E391" t="s">
        <v>17</v>
      </c>
      <c r="F391" t="s">
        <v>18</v>
      </c>
      <c r="G391" s="25" t="s">
        <v>1349</v>
      </c>
      <c r="I391" s="25" t="s">
        <v>19</v>
      </c>
      <c r="J391" s="25" t="s">
        <v>252</v>
      </c>
      <c r="K391" s="25" t="s">
        <v>253</v>
      </c>
      <c r="M391" s="7">
        <v>6209832165</v>
      </c>
      <c r="N391" t="s">
        <v>54</v>
      </c>
      <c r="O391" t="s">
        <v>710</v>
      </c>
      <c r="P391" t="s">
        <v>22</v>
      </c>
      <c r="Q391" t="s">
        <v>22</v>
      </c>
      <c r="R391" t="s">
        <v>255</v>
      </c>
      <c r="S391" t="s">
        <v>23</v>
      </c>
    </row>
    <row r="392" spans="1:19">
      <c r="A392" s="7">
        <v>1066338</v>
      </c>
      <c r="B392" s="1">
        <f>VLOOKUP(Table1[[#This Row],[Provider '#]],Table3[NH Provider '#],1,FALSE)</f>
        <v>1066338</v>
      </c>
      <c r="C392" s="20" t="str">
        <f>IFERROR(VLOOKUP($A392, 'Tracys Report 102016'!A:F,6,FALSE), "Not Found")</f>
        <v>Master ID</v>
      </c>
      <c r="D392" s="25" t="s">
        <v>1446</v>
      </c>
      <c r="E392" t="s">
        <v>17</v>
      </c>
      <c r="F392" t="s">
        <v>18</v>
      </c>
      <c r="G392" s="25" t="s">
        <v>1447</v>
      </c>
      <c r="I392" s="25" t="s">
        <v>19</v>
      </c>
      <c r="J392" s="25" t="s">
        <v>493</v>
      </c>
      <c r="K392" s="25" t="s">
        <v>494</v>
      </c>
      <c r="M392" s="7">
        <v>7855432131</v>
      </c>
      <c r="N392" t="s">
        <v>54</v>
      </c>
      <c r="O392" t="s">
        <v>710</v>
      </c>
      <c r="P392" t="s">
        <v>22</v>
      </c>
      <c r="Q392" t="s">
        <v>22</v>
      </c>
      <c r="R392" t="s">
        <v>226</v>
      </c>
      <c r="S392" t="s">
        <v>23</v>
      </c>
    </row>
    <row r="393" spans="1:19">
      <c r="A393" s="7">
        <v>1004343</v>
      </c>
      <c r="B393" s="1" t="e">
        <f>VLOOKUP(Table1[[#This Row],[Provider '#]],Table3[NH Provider '#],1,FALSE)</f>
        <v>#N/A</v>
      </c>
      <c r="C393" s="20" t="str">
        <f>IFERROR(VLOOKUP($A393, 'Tracys Report 102016'!A:F,6,FALSE), "Not Found")</f>
        <v>No</v>
      </c>
      <c r="D393" s="26" t="s">
        <v>1867</v>
      </c>
      <c r="E393" t="s">
        <v>17</v>
      </c>
      <c r="F393" t="s">
        <v>18</v>
      </c>
      <c r="G393" s="25" t="s">
        <v>523</v>
      </c>
      <c r="I393" s="25" t="s">
        <v>19</v>
      </c>
      <c r="J393" s="25" t="s">
        <v>61</v>
      </c>
      <c r="K393" s="25" t="s">
        <v>62</v>
      </c>
      <c r="M393" s="7">
        <v>9999999999</v>
      </c>
      <c r="N393" t="s">
        <v>442</v>
      </c>
      <c r="O393" t="s">
        <v>416</v>
      </c>
      <c r="P393" t="s">
        <v>27</v>
      </c>
      <c r="Q393" t="s">
        <v>22</v>
      </c>
      <c r="R393" t="s">
        <v>226</v>
      </c>
      <c r="S393" t="s">
        <v>23</v>
      </c>
    </row>
    <row r="394" spans="1:19">
      <c r="A394" s="7">
        <v>1066179</v>
      </c>
      <c r="B394" s="1">
        <f>VLOOKUP(Table1[[#This Row],[Provider '#]],Table3[NH Provider '#],1,FALSE)</f>
        <v>1066179</v>
      </c>
      <c r="C394" s="20" t="str">
        <f>IFERROR(VLOOKUP($A394, 'Tracys Report 102016'!A:F,6,FALSE), "Not Found")</f>
        <v>Master ID</v>
      </c>
      <c r="D394" s="25" t="s">
        <v>1198</v>
      </c>
      <c r="E394" t="s">
        <v>17</v>
      </c>
      <c r="F394" t="s">
        <v>18</v>
      </c>
      <c r="G394" s="25" t="s">
        <v>1199</v>
      </c>
      <c r="I394" s="25" t="s">
        <v>19</v>
      </c>
      <c r="J394" s="25" t="s">
        <v>61</v>
      </c>
      <c r="K394" s="25" t="s">
        <v>62</v>
      </c>
      <c r="M394" s="7">
        <v>6202311120</v>
      </c>
      <c r="N394" t="s">
        <v>54</v>
      </c>
      <c r="O394" t="s">
        <v>710</v>
      </c>
      <c r="P394" t="s">
        <v>22</v>
      </c>
      <c r="Q394" t="s">
        <v>22</v>
      </c>
      <c r="R394" t="s">
        <v>226</v>
      </c>
      <c r="S394" t="s">
        <v>23</v>
      </c>
    </row>
    <row r="395" spans="1:19">
      <c r="A395" s="7">
        <v>1066238</v>
      </c>
      <c r="B395" s="1">
        <f>VLOOKUP(Table1[[#This Row],[Provider '#]],Table3[NH Provider '#],1,FALSE)</f>
        <v>1066238</v>
      </c>
      <c r="C395" s="20" t="str">
        <f>IFERROR(VLOOKUP($A395, 'Tracys Report 102016'!A:F,6,FALSE), "Not Found")</f>
        <v>Master ID</v>
      </c>
      <c r="D395" s="25" t="s">
        <v>1283</v>
      </c>
      <c r="E395" t="s">
        <v>17</v>
      </c>
      <c r="F395" t="s">
        <v>18</v>
      </c>
      <c r="G395" s="25" t="s">
        <v>1284</v>
      </c>
      <c r="I395" s="25" t="s">
        <v>19</v>
      </c>
      <c r="J395" s="25" t="s">
        <v>61</v>
      </c>
      <c r="K395" s="25" t="s">
        <v>62</v>
      </c>
      <c r="M395" s="7">
        <v>6202350020</v>
      </c>
      <c r="N395" t="s">
        <v>54</v>
      </c>
      <c r="O395" t="s">
        <v>710</v>
      </c>
      <c r="P395" t="s">
        <v>27</v>
      </c>
      <c r="Q395" t="s">
        <v>22</v>
      </c>
      <c r="R395" t="s">
        <v>226</v>
      </c>
      <c r="S395" t="s">
        <v>23</v>
      </c>
    </row>
    <row r="396" spans="1:19">
      <c r="A396" s="7">
        <v>1066406</v>
      </c>
      <c r="B396" s="1">
        <f>VLOOKUP(Table1[[#This Row],[Provider '#]],Table3[NH Provider '#],1,FALSE)</f>
        <v>1066406</v>
      </c>
      <c r="C396" s="20" t="str">
        <f>IFERROR(VLOOKUP($A396, 'Tracys Report 102016'!A:F,6,FALSE), "Not Found")</f>
        <v>Master ID</v>
      </c>
      <c r="D396" s="25" t="s">
        <v>1553</v>
      </c>
      <c r="E396" t="s">
        <v>17</v>
      </c>
      <c r="F396" t="s">
        <v>18</v>
      </c>
      <c r="G396" s="25" t="s">
        <v>1554</v>
      </c>
      <c r="I396" s="25" t="s">
        <v>19</v>
      </c>
      <c r="J396" s="25" t="s">
        <v>61</v>
      </c>
      <c r="K396" s="25" t="s">
        <v>62</v>
      </c>
      <c r="M396" s="7">
        <v>6202310300</v>
      </c>
      <c r="N396" t="s">
        <v>54</v>
      </c>
      <c r="O396" t="s">
        <v>710</v>
      </c>
      <c r="P396" t="s">
        <v>27</v>
      </c>
      <c r="Q396" t="s">
        <v>22</v>
      </c>
      <c r="R396" t="s">
        <v>226</v>
      </c>
      <c r="S396" t="s">
        <v>23</v>
      </c>
    </row>
    <row r="397" spans="1:19">
      <c r="A397" s="7">
        <v>1066098</v>
      </c>
      <c r="B397" s="1" t="e">
        <f>VLOOKUP(Table1[[#This Row],[Provider '#]],Table3[NH Provider '#],1,FALSE)</f>
        <v>#N/A</v>
      </c>
      <c r="C397" s="20" t="str">
        <f>IFERROR(VLOOKUP($A397, 'Tracys Report 102016'!A:F,6,FALSE), "Not Found")</f>
        <v>No</v>
      </c>
      <c r="D397" s="25" t="s">
        <v>1062</v>
      </c>
      <c r="E397" t="s">
        <v>17</v>
      </c>
      <c r="F397" t="s">
        <v>18</v>
      </c>
      <c r="G397" s="25" t="s">
        <v>1063</v>
      </c>
      <c r="I397" s="25" t="s">
        <v>19</v>
      </c>
      <c r="J397" s="25" t="s">
        <v>488</v>
      </c>
      <c r="K397" s="25" t="s">
        <v>489</v>
      </c>
      <c r="M397" s="7">
        <v>7854344536</v>
      </c>
      <c r="N397" t="s">
        <v>54</v>
      </c>
      <c r="O397" t="s">
        <v>710</v>
      </c>
      <c r="P397" t="s">
        <v>22</v>
      </c>
      <c r="Q397" t="s">
        <v>27</v>
      </c>
      <c r="R397" t="s">
        <v>226</v>
      </c>
      <c r="S397" t="s">
        <v>23</v>
      </c>
    </row>
    <row r="398" spans="1:19">
      <c r="A398" s="7">
        <v>1066293</v>
      </c>
      <c r="B398" s="1">
        <f>VLOOKUP(Table1[[#This Row],[Provider '#]],Table3[NH Provider '#],1,FALSE)</f>
        <v>1066293</v>
      </c>
      <c r="C398" s="20" t="str">
        <f>IFERROR(VLOOKUP($A398, 'Tracys Report 102016'!A:F,6,FALSE), "Not Found")</f>
        <v>Master ID</v>
      </c>
      <c r="D398" s="25" t="s">
        <v>1369</v>
      </c>
      <c r="E398" t="s">
        <v>17</v>
      </c>
      <c r="F398" t="s">
        <v>18</v>
      </c>
      <c r="G398" s="25" t="s">
        <v>1370</v>
      </c>
      <c r="I398" s="25" t="s">
        <v>19</v>
      </c>
      <c r="J398" s="25" t="s">
        <v>94</v>
      </c>
      <c r="K398" s="25" t="s">
        <v>95</v>
      </c>
      <c r="M398" s="7">
        <v>6206725599</v>
      </c>
      <c r="N398" t="s">
        <v>441</v>
      </c>
      <c r="O398" t="s">
        <v>710</v>
      </c>
      <c r="P398" t="s">
        <v>22</v>
      </c>
      <c r="Q398" t="s">
        <v>22</v>
      </c>
      <c r="R398" t="s">
        <v>226</v>
      </c>
      <c r="S398" t="s">
        <v>23</v>
      </c>
    </row>
    <row r="399" spans="1:19">
      <c r="A399" s="7">
        <v>1066376</v>
      </c>
      <c r="B399" s="1" t="e">
        <f>VLOOKUP(Table1[[#This Row],[Provider '#]],Table3[NH Provider '#],1,FALSE)</f>
        <v>#N/A</v>
      </c>
      <c r="C399" s="20" t="str">
        <f>IFERROR(VLOOKUP($A399, 'Tracys Report 102016'!A:F,6,FALSE), "Not Found")</f>
        <v>No</v>
      </c>
      <c r="D399" s="25" t="s">
        <v>1508</v>
      </c>
      <c r="E399" t="s">
        <v>17</v>
      </c>
      <c r="F399" t="s">
        <v>18</v>
      </c>
      <c r="G399" s="25" t="s">
        <v>1509</v>
      </c>
      <c r="I399" s="25" t="s">
        <v>19</v>
      </c>
      <c r="J399" s="25" t="s">
        <v>94</v>
      </c>
      <c r="K399" s="25" t="s">
        <v>95</v>
      </c>
      <c r="L399" t="s">
        <v>651</v>
      </c>
      <c r="M399" s="7">
        <v>6206722113</v>
      </c>
      <c r="N399" t="s">
        <v>441</v>
      </c>
      <c r="O399" t="s">
        <v>710</v>
      </c>
      <c r="P399" t="s">
        <v>22</v>
      </c>
      <c r="Q399" t="s">
        <v>27</v>
      </c>
      <c r="R399" t="s">
        <v>226</v>
      </c>
      <c r="S399" t="s">
        <v>23</v>
      </c>
    </row>
    <row r="400" spans="1:19">
      <c r="A400" s="7">
        <v>1066100</v>
      </c>
      <c r="B400" s="1" t="e">
        <f>VLOOKUP(Table1[[#This Row],[Provider '#]],Table3[NH Provider '#],1,FALSE)</f>
        <v>#N/A</v>
      </c>
      <c r="C400" s="20" t="str">
        <f>IFERROR(VLOOKUP($A400, 'Tracys Report 102016'!A:F,6,FALSE), "Not Found")</f>
        <v>No</v>
      </c>
      <c r="D400" s="25" t="s">
        <v>1066</v>
      </c>
      <c r="E400" t="s">
        <v>17</v>
      </c>
      <c r="F400" t="s">
        <v>18</v>
      </c>
      <c r="G400" s="25" t="s">
        <v>1067</v>
      </c>
      <c r="I400" s="25" t="s">
        <v>19</v>
      </c>
      <c r="J400" s="25" t="s">
        <v>810</v>
      </c>
      <c r="K400" s="25" t="s">
        <v>811</v>
      </c>
      <c r="M400" s="7">
        <v>9134714315</v>
      </c>
      <c r="N400" t="s">
        <v>54</v>
      </c>
      <c r="O400" t="s">
        <v>710</v>
      </c>
      <c r="P400" t="s">
        <v>22</v>
      </c>
      <c r="Q400" t="s">
        <v>27</v>
      </c>
      <c r="R400" t="s">
        <v>226</v>
      </c>
      <c r="S400" t="s">
        <v>23</v>
      </c>
    </row>
    <row r="401" spans="1:19" hidden="1">
      <c r="A401" s="1">
        <v>1255585</v>
      </c>
      <c r="B401" s="1" t="e">
        <f>VLOOKUP(Table1[[#This Row],[Provider '#]],Table3[NH Provider '#],1,FALSE)</f>
        <v>#N/A</v>
      </c>
      <c r="C401" s="20" t="str">
        <f>IFERROR(VLOOKUP($A401, 'Tracys Report 102016'!A:F,6,FALSE), "Not Found")</f>
        <v>Yes</v>
      </c>
      <c r="D401" t="s">
        <v>1693</v>
      </c>
      <c r="E401" t="s">
        <v>17</v>
      </c>
      <c r="F401" t="s">
        <v>18</v>
      </c>
      <c r="G401" t="s">
        <v>1520</v>
      </c>
      <c r="I401" t="s">
        <v>19</v>
      </c>
      <c r="J401" t="s">
        <v>260</v>
      </c>
      <c r="K401" t="s">
        <v>261</v>
      </c>
      <c r="L401" t="s">
        <v>748</v>
      </c>
      <c r="M401" s="1">
        <v>6203557836</v>
      </c>
      <c r="N401" t="s">
        <v>54</v>
      </c>
      <c r="P401" t="s">
        <v>22</v>
      </c>
      <c r="Q401" t="s">
        <v>22</v>
      </c>
      <c r="R401" t="s">
        <v>226</v>
      </c>
    </row>
    <row r="402" spans="1:19">
      <c r="A402" s="7">
        <v>1066425</v>
      </c>
      <c r="B402" s="1" t="e">
        <f>VLOOKUP(Table1[[#This Row],[Provider '#]],Table3[NH Provider '#],1,FALSE)</f>
        <v>#N/A</v>
      </c>
      <c r="C402" s="20" t="str">
        <f>IFERROR(VLOOKUP($A402, 'Tracys Report 102016'!A:F,6,FALSE), "Not Found")</f>
        <v>No</v>
      </c>
      <c r="D402" s="25" t="s">
        <v>1580</v>
      </c>
      <c r="E402" t="s">
        <v>17</v>
      </c>
      <c r="F402" t="s">
        <v>18</v>
      </c>
      <c r="G402" s="25" t="s">
        <v>1581</v>
      </c>
      <c r="I402" s="25" t="s">
        <v>19</v>
      </c>
      <c r="J402" s="25" t="s">
        <v>303</v>
      </c>
      <c r="K402" s="25" t="s">
        <v>304</v>
      </c>
      <c r="M402" s="7">
        <v>6204596822</v>
      </c>
      <c r="N402" t="s">
        <v>54</v>
      </c>
      <c r="O402" t="s">
        <v>710</v>
      </c>
      <c r="P402" t="s">
        <v>22</v>
      </c>
      <c r="Q402" t="s">
        <v>27</v>
      </c>
      <c r="R402" t="s">
        <v>226</v>
      </c>
      <c r="S402" t="s">
        <v>23</v>
      </c>
    </row>
    <row r="403" spans="1:19" hidden="1">
      <c r="A403" s="1">
        <v>1257552</v>
      </c>
      <c r="B403" s="1" t="e">
        <f>VLOOKUP(Table1[[#This Row],[Provider '#]],Table3[NH Provider '#],1,FALSE)</f>
        <v>#N/A</v>
      </c>
      <c r="C403" s="20" t="s">
        <v>1764</v>
      </c>
      <c r="D403" t="s">
        <v>1713</v>
      </c>
      <c r="E403" t="s">
        <v>17</v>
      </c>
      <c r="F403" t="s">
        <v>18</v>
      </c>
      <c r="G403" t="s">
        <v>759</v>
      </c>
      <c r="I403" t="s">
        <v>19</v>
      </c>
      <c r="J403" t="s">
        <v>760</v>
      </c>
      <c r="K403" t="s">
        <v>761</v>
      </c>
      <c r="L403" t="s">
        <v>839</v>
      </c>
      <c r="M403" s="1">
        <v>7856582505</v>
      </c>
      <c r="N403" t="s">
        <v>54</v>
      </c>
      <c r="P403" t="s">
        <v>27</v>
      </c>
      <c r="Q403" t="s">
        <v>22</v>
      </c>
      <c r="R403" t="s">
        <v>226</v>
      </c>
    </row>
    <row r="404" spans="1:19">
      <c r="A404" s="7">
        <v>1066421</v>
      </c>
      <c r="B404" s="1">
        <f>VLOOKUP(Table1[[#This Row],[Provider '#]],Table3[NH Provider '#],1,FALSE)</f>
        <v>1066421</v>
      </c>
      <c r="C404" s="20" t="str">
        <f>IFERROR(VLOOKUP($A404, 'Tracys Report 102016'!A:F,6,FALSE), "Not Found")</f>
        <v>Master ID</v>
      </c>
      <c r="D404" s="25" t="s">
        <v>842</v>
      </c>
      <c r="E404" t="s">
        <v>17</v>
      </c>
      <c r="F404" t="s">
        <v>18</v>
      </c>
      <c r="G404" s="25" t="s">
        <v>1573</v>
      </c>
      <c r="I404" s="25" t="s">
        <v>19</v>
      </c>
      <c r="J404" s="25" t="s">
        <v>485</v>
      </c>
      <c r="K404" s="25" t="s">
        <v>486</v>
      </c>
      <c r="M404" s="7">
        <v>6206224261</v>
      </c>
      <c r="N404" t="s">
        <v>54</v>
      </c>
      <c r="O404" t="s">
        <v>710</v>
      </c>
      <c r="P404" t="s">
        <v>27</v>
      </c>
      <c r="Q404" t="s">
        <v>22</v>
      </c>
      <c r="R404" t="s">
        <v>255</v>
      </c>
      <c r="S404" t="s">
        <v>23</v>
      </c>
    </row>
    <row r="405" spans="1:19">
      <c r="A405" s="7">
        <v>1066308</v>
      </c>
      <c r="B405" s="1" t="e">
        <f>VLOOKUP(Table1[[#This Row],[Provider '#]],Table3[NH Provider '#],1,FALSE)</f>
        <v>#N/A</v>
      </c>
      <c r="C405" s="20" t="str">
        <f>IFERROR(VLOOKUP($A405, 'Tracys Report 102016'!A:F,6,FALSE), "Not Found")</f>
        <v>No</v>
      </c>
      <c r="D405" s="25" t="s">
        <v>1395</v>
      </c>
      <c r="E405" t="s">
        <v>17</v>
      </c>
      <c r="F405" t="s">
        <v>18</v>
      </c>
      <c r="G405" s="25" t="s">
        <v>1396</v>
      </c>
      <c r="I405" s="25" t="s">
        <v>19</v>
      </c>
      <c r="J405" s="25" t="s">
        <v>633</v>
      </c>
      <c r="K405" s="25" t="s">
        <v>634</v>
      </c>
      <c r="M405" s="7">
        <v>7857543329</v>
      </c>
      <c r="N405" t="s">
        <v>441</v>
      </c>
      <c r="O405" t="s">
        <v>710</v>
      </c>
      <c r="P405" t="s">
        <v>22</v>
      </c>
      <c r="Q405" t="s">
        <v>27</v>
      </c>
      <c r="R405" t="s">
        <v>226</v>
      </c>
      <c r="S405" t="s">
        <v>23</v>
      </c>
    </row>
    <row r="406" spans="1:19">
      <c r="A406" s="7">
        <v>1066067</v>
      </c>
      <c r="B406" s="1" t="e">
        <f>VLOOKUP(Table1[[#This Row],[Provider '#]],Table3[NH Provider '#],1,FALSE)</f>
        <v>#N/A</v>
      </c>
      <c r="C406" s="20" t="str">
        <f>IFERROR(VLOOKUP($A406, 'Tracys Report 102016'!A:F,6,FALSE), "Not Found")</f>
        <v>No</v>
      </c>
      <c r="D406" s="25" t="s">
        <v>1017</v>
      </c>
      <c r="E406" t="s">
        <v>17</v>
      </c>
      <c r="F406" t="s">
        <v>18</v>
      </c>
      <c r="G406" s="25" t="s">
        <v>1018</v>
      </c>
      <c r="I406" s="25" t="s">
        <v>19</v>
      </c>
      <c r="J406" s="25" t="s">
        <v>295</v>
      </c>
      <c r="K406" s="25" t="s">
        <v>296</v>
      </c>
      <c r="M406" s="7">
        <v>0</v>
      </c>
      <c r="N406" t="s">
        <v>441</v>
      </c>
      <c r="O406" t="s">
        <v>710</v>
      </c>
      <c r="P406" t="s">
        <v>22</v>
      </c>
      <c r="Q406" t="s">
        <v>27</v>
      </c>
      <c r="R406" t="s">
        <v>226</v>
      </c>
      <c r="S406" t="s">
        <v>23</v>
      </c>
    </row>
    <row r="407" spans="1:19">
      <c r="A407" s="7">
        <v>1066335</v>
      </c>
      <c r="B407" s="1">
        <f>VLOOKUP(Table1[[#This Row],[Provider '#]],Table3[NH Provider '#],1,FALSE)</f>
        <v>1066335</v>
      </c>
      <c r="C407" s="20" t="str">
        <f>IFERROR(VLOOKUP($A407, 'Tracys Report 102016'!A:F,6,FALSE), "Not Found")</f>
        <v>Master ID</v>
      </c>
      <c r="D407" s="25" t="s">
        <v>1443</v>
      </c>
      <c r="E407" t="s">
        <v>17</v>
      </c>
      <c r="F407" t="s">
        <v>18</v>
      </c>
      <c r="G407" s="25" t="s">
        <v>833</v>
      </c>
      <c r="I407" s="25" t="s">
        <v>19</v>
      </c>
      <c r="J407" s="25" t="s">
        <v>181</v>
      </c>
      <c r="K407" s="25" t="s">
        <v>571</v>
      </c>
      <c r="M407" s="7">
        <v>7858356135</v>
      </c>
      <c r="N407" t="s">
        <v>54</v>
      </c>
      <c r="O407" t="s">
        <v>710</v>
      </c>
      <c r="P407" t="s">
        <v>27</v>
      </c>
      <c r="Q407" t="s">
        <v>22</v>
      </c>
      <c r="R407" t="s">
        <v>226</v>
      </c>
      <c r="S407" t="s">
        <v>23</v>
      </c>
    </row>
    <row r="408" spans="1:19">
      <c r="A408" s="7">
        <v>1066147</v>
      </c>
      <c r="B408" s="1">
        <f>VLOOKUP(Table1[[#This Row],[Provider '#]],Table3[NH Provider '#],1,FALSE)</f>
        <v>1066147</v>
      </c>
      <c r="C408" s="20" t="str">
        <f>IFERROR(VLOOKUP($A408, 'Tracys Report 102016'!A:F,6,FALSE), "Not Found")</f>
        <v>Master ID</v>
      </c>
      <c r="D408" s="25" t="s">
        <v>1145</v>
      </c>
      <c r="E408" t="s">
        <v>17</v>
      </c>
      <c r="F408" t="s">
        <v>18</v>
      </c>
      <c r="G408" s="25" t="s">
        <v>1146</v>
      </c>
      <c r="I408" s="25" t="s">
        <v>19</v>
      </c>
      <c r="J408" s="25" t="s">
        <v>546</v>
      </c>
      <c r="K408" s="25" t="s">
        <v>547</v>
      </c>
      <c r="M408" s="7">
        <v>3167762194</v>
      </c>
      <c r="N408" t="s">
        <v>54</v>
      </c>
      <c r="O408" t="s">
        <v>710</v>
      </c>
      <c r="P408" t="s">
        <v>27</v>
      </c>
      <c r="Q408" t="s">
        <v>22</v>
      </c>
      <c r="R408" t="s">
        <v>226</v>
      </c>
      <c r="S408" t="s">
        <v>23</v>
      </c>
    </row>
    <row r="409" spans="1:19">
      <c r="A409" s="7">
        <v>1066285</v>
      </c>
      <c r="B409" s="1">
        <f>VLOOKUP(Table1[[#This Row],[Provider '#]],Table3[NH Provider '#],1,FALSE)</f>
        <v>1066285</v>
      </c>
      <c r="C409" s="20" t="str">
        <f>IFERROR(VLOOKUP($A409, 'Tracys Report 102016'!A:F,6,FALSE), "Not Found")</f>
        <v>Master ID</v>
      </c>
      <c r="D409" s="25" t="s">
        <v>1356</v>
      </c>
      <c r="E409" t="s">
        <v>17</v>
      </c>
      <c r="F409" t="s">
        <v>18</v>
      </c>
      <c r="G409" s="25" t="s">
        <v>1357</v>
      </c>
      <c r="I409" s="25" t="s">
        <v>19</v>
      </c>
      <c r="J409" s="25" t="s">
        <v>104</v>
      </c>
      <c r="K409" s="25" t="s">
        <v>105</v>
      </c>
      <c r="M409" s="7">
        <v>7855846104</v>
      </c>
      <c r="N409" t="s">
        <v>54</v>
      </c>
      <c r="O409" t="s">
        <v>710</v>
      </c>
      <c r="P409" t="s">
        <v>22</v>
      </c>
      <c r="Q409" t="s">
        <v>22</v>
      </c>
      <c r="R409" t="s">
        <v>226</v>
      </c>
      <c r="S409" t="s">
        <v>23</v>
      </c>
    </row>
    <row r="410" spans="1:19">
      <c r="A410" s="7">
        <v>1066264</v>
      </c>
      <c r="B410" s="1" t="e">
        <f>VLOOKUP(Table1[[#This Row],[Provider '#]],Table3[NH Provider '#],1,FALSE)</f>
        <v>#N/A</v>
      </c>
      <c r="C410" s="20" t="str">
        <f>IFERROR(VLOOKUP($A410, 'Tracys Report 102016'!A:F,6,FALSE), "Not Found")</f>
        <v>No</v>
      </c>
      <c r="D410" s="25" t="s">
        <v>1322</v>
      </c>
      <c r="E410" t="s">
        <v>17</v>
      </c>
      <c r="F410" t="s">
        <v>18</v>
      </c>
      <c r="G410" s="25" t="s">
        <v>1323</v>
      </c>
      <c r="I410" s="25" t="s">
        <v>19</v>
      </c>
      <c r="J410" s="25" t="s">
        <v>172</v>
      </c>
      <c r="K410" s="25" t="s">
        <v>173</v>
      </c>
      <c r="M410" s="7">
        <v>7854834981</v>
      </c>
      <c r="N410" t="s">
        <v>441</v>
      </c>
      <c r="O410" t="s">
        <v>710</v>
      </c>
      <c r="P410" t="s">
        <v>22</v>
      </c>
      <c r="Q410" t="s">
        <v>27</v>
      </c>
      <c r="R410" t="s">
        <v>226</v>
      </c>
      <c r="S410" t="s">
        <v>23</v>
      </c>
    </row>
    <row r="411" spans="1:19">
      <c r="A411" s="7">
        <v>1066337</v>
      </c>
      <c r="B411" s="1" t="e">
        <f>VLOOKUP(Table1[[#This Row],[Provider '#]],Table3[NH Provider '#],1,FALSE)</f>
        <v>#N/A</v>
      </c>
      <c r="C411" s="20" t="str">
        <f>IFERROR(VLOOKUP($A411, 'Tracys Report 102016'!A:F,6,FALSE), "Not Found")</f>
        <v>No</v>
      </c>
      <c r="D411" s="25" t="s">
        <v>775</v>
      </c>
      <c r="E411" t="s">
        <v>17</v>
      </c>
      <c r="F411" t="s">
        <v>18</v>
      </c>
      <c r="G411" s="25" t="s">
        <v>776</v>
      </c>
      <c r="I411" s="25" t="s">
        <v>19</v>
      </c>
      <c r="J411" s="25" t="s">
        <v>229</v>
      </c>
      <c r="K411" s="25" t="s">
        <v>230</v>
      </c>
      <c r="M411" s="7">
        <v>7852840005</v>
      </c>
      <c r="N411" t="s">
        <v>54</v>
      </c>
      <c r="O411" t="s">
        <v>710</v>
      </c>
      <c r="P411" t="s">
        <v>27</v>
      </c>
      <c r="Q411" t="s">
        <v>22</v>
      </c>
      <c r="R411" t="s">
        <v>731</v>
      </c>
      <c r="S411" t="s">
        <v>23</v>
      </c>
    </row>
    <row r="412" spans="1:19" hidden="1">
      <c r="A412" s="1">
        <v>1263130</v>
      </c>
      <c r="B412" s="1" t="e">
        <f>VLOOKUP(Table1[[#This Row],[Provider '#]],Table3[NH Provider '#],1,FALSE)</f>
        <v>#N/A</v>
      </c>
      <c r="C412" s="20" t="str">
        <f>IFERROR(VLOOKUP($A412, 'Tracys Report 102016'!A:F,6,FALSE), "Not Found")</f>
        <v>Yes</v>
      </c>
      <c r="D412" t="s">
        <v>1733</v>
      </c>
      <c r="E412" t="s">
        <v>17</v>
      </c>
      <c r="F412" t="s">
        <v>18</v>
      </c>
      <c r="G412" t="s">
        <v>1531</v>
      </c>
      <c r="I412" t="s">
        <v>19</v>
      </c>
      <c r="J412" t="s">
        <v>135</v>
      </c>
      <c r="K412" t="s">
        <v>136</v>
      </c>
      <c r="L412" t="s">
        <v>815</v>
      </c>
      <c r="M412" s="1">
        <v>6208792929</v>
      </c>
      <c r="N412" t="s">
        <v>54</v>
      </c>
      <c r="P412" t="s">
        <v>22</v>
      </c>
      <c r="Q412" t="s">
        <v>27</v>
      </c>
      <c r="R412" t="s">
        <v>226</v>
      </c>
    </row>
    <row r="413" spans="1:19">
      <c r="A413" s="7">
        <v>1066282</v>
      </c>
      <c r="B413" s="1">
        <f>VLOOKUP(Table1[[#This Row],[Provider '#]],Table3[NH Provider '#],1,FALSE)</f>
        <v>1066282</v>
      </c>
      <c r="C413" s="20" t="str">
        <f>IFERROR(VLOOKUP($A413, 'Tracys Report 102016'!A:F,6,FALSE), "Not Found")</f>
        <v>Master ID</v>
      </c>
      <c r="D413" s="25" t="s">
        <v>608</v>
      </c>
      <c r="E413" t="s">
        <v>17</v>
      </c>
      <c r="F413" t="s">
        <v>18</v>
      </c>
      <c r="G413" s="25" t="s">
        <v>607</v>
      </c>
      <c r="I413" s="25" t="s">
        <v>19</v>
      </c>
      <c r="J413" s="25" t="s">
        <v>229</v>
      </c>
      <c r="K413" s="25" t="s">
        <v>230</v>
      </c>
      <c r="M413" s="7">
        <v>7852840013</v>
      </c>
      <c r="N413" t="s">
        <v>441</v>
      </c>
      <c r="O413" t="s">
        <v>710</v>
      </c>
      <c r="P413" t="s">
        <v>22</v>
      </c>
      <c r="Q413" t="s">
        <v>22</v>
      </c>
      <c r="R413" t="s">
        <v>226</v>
      </c>
      <c r="S413" t="s">
        <v>23</v>
      </c>
    </row>
    <row r="414" spans="1:19">
      <c r="A414" s="7">
        <v>1066381</v>
      </c>
      <c r="B414" s="1">
        <f>VLOOKUP(Table1[[#This Row],[Provider '#]],Table3[NH Provider '#],1,FALSE)</f>
        <v>1066381</v>
      </c>
      <c r="C414" s="20" t="str">
        <f>IFERROR(VLOOKUP($A414, 'Tracys Report 102016'!A:F,6,FALSE), "Not Found")</f>
        <v>Master ID</v>
      </c>
      <c r="D414" s="25" t="s">
        <v>228</v>
      </c>
      <c r="E414" t="s">
        <v>17</v>
      </c>
      <c r="F414" t="s">
        <v>18</v>
      </c>
      <c r="G414" s="25" t="s">
        <v>1518</v>
      </c>
      <c r="I414" s="25" t="s">
        <v>19</v>
      </c>
      <c r="J414" s="25" t="s">
        <v>229</v>
      </c>
      <c r="K414" s="25" t="s">
        <v>230</v>
      </c>
      <c r="M414" s="7">
        <v>7852843471</v>
      </c>
      <c r="N414" t="s">
        <v>54</v>
      </c>
      <c r="O414" t="s">
        <v>710</v>
      </c>
      <c r="P414" t="s">
        <v>22</v>
      </c>
      <c r="Q414" t="s">
        <v>22</v>
      </c>
      <c r="R414" t="s">
        <v>731</v>
      </c>
      <c r="S414" t="s">
        <v>23</v>
      </c>
    </row>
    <row r="415" spans="1:19">
      <c r="A415" s="7">
        <v>1020948</v>
      </c>
      <c r="B415" s="1">
        <f>VLOOKUP(Table1[[#This Row],[Provider '#]],Table3[NH Provider '#],1,FALSE)</f>
        <v>1020948</v>
      </c>
      <c r="C415" s="20" t="str">
        <f>IFERROR(VLOOKUP($A415, 'Tracys Report 102016'!A:F,6,FALSE), "Not Found")</f>
        <v>Master ID</v>
      </c>
      <c r="D415" s="25" t="s">
        <v>808</v>
      </c>
      <c r="E415" t="s">
        <v>17</v>
      </c>
      <c r="F415" t="s">
        <v>18</v>
      </c>
      <c r="G415" s="25" t="s">
        <v>809</v>
      </c>
      <c r="I415" s="25" t="s">
        <v>19</v>
      </c>
      <c r="J415" s="25" t="s">
        <v>521</v>
      </c>
      <c r="K415" s="25" t="s">
        <v>522</v>
      </c>
      <c r="M415" s="7">
        <v>7853322531</v>
      </c>
      <c r="N415" t="s">
        <v>54</v>
      </c>
      <c r="O415" t="s">
        <v>26</v>
      </c>
      <c r="P415" t="s">
        <v>22</v>
      </c>
      <c r="Q415" t="s">
        <v>22</v>
      </c>
      <c r="R415" t="s">
        <v>226</v>
      </c>
      <c r="S415" t="s">
        <v>23</v>
      </c>
    </row>
    <row r="416" spans="1:19">
      <c r="A416" s="7">
        <v>1245587</v>
      </c>
      <c r="B416" s="1" t="e">
        <f>VLOOKUP(Table1[[#This Row],[Provider '#]],Table3[NH Provider '#],1,FALSE)</f>
        <v>#N/A</v>
      </c>
      <c r="C416" s="20" t="str">
        <f>IFERROR(VLOOKUP($A416, 'Tracys Report 102016'!A:F,6,FALSE), "Not Found")</f>
        <v>No</v>
      </c>
      <c r="D416" s="25" t="s">
        <v>1625</v>
      </c>
      <c r="E416" t="s">
        <v>17</v>
      </c>
      <c r="F416" t="s">
        <v>18</v>
      </c>
      <c r="G416" s="25" t="s">
        <v>419</v>
      </c>
      <c r="I416" s="25" t="s">
        <v>19</v>
      </c>
      <c r="J416" s="25" t="s">
        <v>420</v>
      </c>
      <c r="K416" s="25" t="s">
        <v>421</v>
      </c>
      <c r="L416" t="s">
        <v>347</v>
      </c>
      <c r="M416" s="7">
        <v>7854373734</v>
      </c>
      <c r="N416" t="s">
        <v>54</v>
      </c>
      <c r="P416" t="s">
        <v>22</v>
      </c>
      <c r="Q416" t="s">
        <v>27</v>
      </c>
      <c r="R416" t="s">
        <v>226</v>
      </c>
    </row>
    <row r="417" spans="1:19">
      <c r="A417" s="7">
        <v>1066199</v>
      </c>
      <c r="B417" s="1" t="e">
        <f>VLOOKUP(Table1[[#This Row],[Provider '#]],Table3[NH Provider '#],1,FALSE)</f>
        <v>#N/A</v>
      </c>
      <c r="C417" s="20" t="str">
        <f>IFERROR(VLOOKUP($A417, 'Tracys Report 102016'!A:F,6,FALSE), "Not Found")</f>
        <v>No</v>
      </c>
      <c r="D417" s="25" t="s">
        <v>1226</v>
      </c>
      <c r="E417" t="s">
        <v>17</v>
      </c>
      <c r="F417" t="s">
        <v>18</v>
      </c>
      <c r="G417" s="25" t="s">
        <v>1227</v>
      </c>
      <c r="I417" s="25" t="s">
        <v>19</v>
      </c>
      <c r="J417" s="25" t="s">
        <v>476</v>
      </c>
      <c r="K417" s="25" t="s">
        <v>477</v>
      </c>
      <c r="M417" s="7">
        <v>6204492400</v>
      </c>
      <c r="N417" t="s">
        <v>54</v>
      </c>
      <c r="O417" t="s">
        <v>710</v>
      </c>
      <c r="P417" t="s">
        <v>22</v>
      </c>
      <c r="Q417" t="s">
        <v>27</v>
      </c>
      <c r="R417" t="s">
        <v>226</v>
      </c>
      <c r="S417" t="s">
        <v>23</v>
      </c>
    </row>
    <row r="418" spans="1:19">
      <c r="A418" s="7">
        <v>1066127</v>
      </c>
      <c r="B418" s="1">
        <f>VLOOKUP(Table1[[#This Row],[Provider '#]],Table3[NH Provider '#],1,FALSE)</f>
        <v>1066127</v>
      </c>
      <c r="C418" s="20" t="str">
        <f>IFERROR(VLOOKUP($A418, 'Tracys Report 102016'!A:F,6,FALSE), "Not Found")</f>
        <v>Master ID</v>
      </c>
      <c r="D418" s="25" t="s">
        <v>1113</v>
      </c>
      <c r="E418" t="s">
        <v>17</v>
      </c>
      <c r="F418" t="s">
        <v>18</v>
      </c>
      <c r="G418" s="25" t="s">
        <v>568</v>
      </c>
      <c r="I418" s="25" t="s">
        <v>19</v>
      </c>
      <c r="J418" s="25" t="s">
        <v>68</v>
      </c>
      <c r="K418" s="25" t="s">
        <v>69</v>
      </c>
      <c r="M418" s="7">
        <v>7858237107</v>
      </c>
      <c r="N418" t="s">
        <v>54</v>
      </c>
      <c r="O418" t="s">
        <v>710</v>
      </c>
      <c r="P418" t="s">
        <v>22</v>
      </c>
      <c r="Q418" t="s">
        <v>22</v>
      </c>
      <c r="R418" t="s">
        <v>226</v>
      </c>
      <c r="S418" t="s">
        <v>23</v>
      </c>
    </row>
    <row r="419" spans="1:19">
      <c r="A419" s="7">
        <v>1066232</v>
      </c>
      <c r="B419" s="1" t="e">
        <f>VLOOKUP(Table1[[#This Row],[Provider '#]],Table3[NH Provider '#],1,FALSE)</f>
        <v>#N/A</v>
      </c>
      <c r="C419" s="20" t="str">
        <f>IFERROR(VLOOKUP($A419, 'Tracys Report 102016'!A:F,6,FALSE), "Not Found")</f>
        <v>No</v>
      </c>
      <c r="D419" s="25" t="s">
        <v>1272</v>
      </c>
      <c r="E419" t="s">
        <v>17</v>
      </c>
      <c r="F419" t="s">
        <v>18</v>
      </c>
      <c r="G419" s="25" t="s">
        <v>1273</v>
      </c>
      <c r="I419" s="25" t="s">
        <v>19</v>
      </c>
      <c r="J419" s="25" t="s">
        <v>68</v>
      </c>
      <c r="K419" s="25" t="s">
        <v>69</v>
      </c>
      <c r="M419" s="7">
        <v>7858251366</v>
      </c>
      <c r="N419" t="s">
        <v>54</v>
      </c>
      <c r="O419" t="s">
        <v>710</v>
      </c>
      <c r="P419" t="s">
        <v>22</v>
      </c>
      <c r="Q419" t="s">
        <v>27</v>
      </c>
      <c r="R419" t="s">
        <v>226</v>
      </c>
      <c r="S419" t="s">
        <v>23</v>
      </c>
    </row>
    <row r="420" spans="1:19">
      <c r="A420" s="7">
        <v>1066224</v>
      </c>
      <c r="B420" s="1">
        <f>VLOOKUP(Table1[[#This Row],[Provider '#]],Table3[NH Provider '#],1,FALSE)</f>
        <v>1066224</v>
      </c>
      <c r="C420" s="20" t="str">
        <f>IFERROR(VLOOKUP($A420, 'Tracys Report 102016'!A:F,6,FALSE), "Not Found")</f>
        <v>Master ID</v>
      </c>
      <c r="D420" s="25" t="s">
        <v>1261</v>
      </c>
      <c r="E420" t="s">
        <v>17</v>
      </c>
      <c r="F420" t="s">
        <v>18</v>
      </c>
      <c r="G420" s="25" t="s">
        <v>1262</v>
      </c>
      <c r="I420" s="25" t="s">
        <v>19</v>
      </c>
      <c r="J420" s="25" t="s">
        <v>68</v>
      </c>
      <c r="K420" s="25" t="s">
        <v>69</v>
      </c>
      <c r="M420" s="7">
        <v>7858209352</v>
      </c>
      <c r="N420" t="s">
        <v>441</v>
      </c>
      <c r="O420" t="s">
        <v>710</v>
      </c>
      <c r="P420" t="s">
        <v>22</v>
      </c>
      <c r="Q420" t="s">
        <v>22</v>
      </c>
      <c r="R420" t="s">
        <v>226</v>
      </c>
      <c r="S420" t="s">
        <v>23</v>
      </c>
    </row>
    <row r="421" spans="1:19" hidden="1">
      <c r="A421" s="1">
        <v>1262286</v>
      </c>
      <c r="B421" s="1" t="e">
        <f>VLOOKUP(Table1[[#This Row],[Provider '#]],Table3[NH Provider '#],1,FALSE)</f>
        <v>#N/A</v>
      </c>
      <c r="C421" s="20" t="s">
        <v>1764</v>
      </c>
      <c r="D421" t="s">
        <v>1748</v>
      </c>
      <c r="E421" t="s">
        <v>17</v>
      </c>
      <c r="F421" t="s">
        <v>18</v>
      </c>
      <c r="G421" t="s">
        <v>1495</v>
      </c>
      <c r="I421" t="s">
        <v>19</v>
      </c>
      <c r="J421" t="s">
        <v>39</v>
      </c>
      <c r="K421" t="s">
        <v>40</v>
      </c>
      <c r="L421" t="s">
        <v>682</v>
      </c>
      <c r="M421" s="1">
        <v>3166526616</v>
      </c>
      <c r="N421" t="s">
        <v>54</v>
      </c>
      <c r="P421" t="s">
        <v>22</v>
      </c>
      <c r="Q421" t="s">
        <v>22</v>
      </c>
      <c r="R421" t="s">
        <v>226</v>
      </c>
    </row>
    <row r="422" spans="1:19" hidden="1">
      <c r="A422" s="1">
        <v>1262311</v>
      </c>
      <c r="B422" s="1" t="e">
        <f>VLOOKUP(Table1[[#This Row],[Provider '#]],Table3[NH Provider '#],1,FALSE)</f>
        <v>#N/A</v>
      </c>
      <c r="C422" s="20" t="str">
        <f>IFERROR(VLOOKUP($A422, 'Tracys Report 102016'!A:F,6,FALSE), "Not Found")</f>
        <v>Yes</v>
      </c>
      <c r="D422" t="s">
        <v>1749</v>
      </c>
      <c r="E422" t="s">
        <v>17</v>
      </c>
      <c r="F422" t="s">
        <v>18</v>
      </c>
      <c r="G422" t="s">
        <v>1495</v>
      </c>
      <c r="I422" t="s">
        <v>19</v>
      </c>
      <c r="J422" t="s">
        <v>39</v>
      </c>
      <c r="K422" t="s">
        <v>40</v>
      </c>
      <c r="L422" t="s">
        <v>682</v>
      </c>
      <c r="M422" s="1">
        <v>3166865100</v>
      </c>
      <c r="N422" t="s">
        <v>54</v>
      </c>
      <c r="P422" t="s">
        <v>22</v>
      </c>
      <c r="Q422" t="s">
        <v>22</v>
      </c>
      <c r="R422" t="s">
        <v>226</v>
      </c>
    </row>
    <row r="423" spans="1:19">
      <c r="A423" s="7">
        <v>1066352</v>
      </c>
      <c r="B423" s="1">
        <f>VLOOKUP(Table1[[#This Row],[Provider '#]],Table3[NH Provider '#],1,FALSE)</f>
        <v>1066352</v>
      </c>
      <c r="C423" s="20" t="str">
        <f>IFERROR(VLOOKUP($A423, 'Tracys Report 102016'!A:F,6,FALSE), "Not Found")</f>
        <v>Master ID</v>
      </c>
      <c r="D423" s="25" t="s">
        <v>1469</v>
      </c>
      <c r="E423" t="s">
        <v>17</v>
      </c>
      <c r="F423" t="s">
        <v>18</v>
      </c>
      <c r="G423" s="25" t="s">
        <v>1470</v>
      </c>
      <c r="I423" s="25" t="s">
        <v>19</v>
      </c>
      <c r="J423" s="25" t="s">
        <v>68</v>
      </c>
      <c r="K423" s="25" t="s">
        <v>69</v>
      </c>
      <c r="M423" s="7">
        <v>7858256954</v>
      </c>
      <c r="N423" t="s">
        <v>54</v>
      </c>
      <c r="O423" t="s">
        <v>710</v>
      </c>
      <c r="P423" t="s">
        <v>22</v>
      </c>
      <c r="Q423" t="s">
        <v>22</v>
      </c>
      <c r="R423" t="s">
        <v>226</v>
      </c>
      <c r="S423" t="s">
        <v>23</v>
      </c>
    </row>
    <row r="424" spans="1:19" hidden="1">
      <c r="A424" s="1">
        <v>1017666</v>
      </c>
      <c r="B424" s="1" t="e">
        <f>VLOOKUP(Table1[[#This Row],[Provider '#]],Table3[NH Provider '#],1,FALSE)</f>
        <v>#N/A</v>
      </c>
      <c r="C424" s="20" t="str">
        <f>IFERROR(VLOOKUP($A424, 'Tracys Report 102016'!A:F,6,FALSE), "Not Found")</f>
        <v>Yes</v>
      </c>
      <c r="D424" t="s">
        <v>784</v>
      </c>
      <c r="E424" t="s">
        <v>17</v>
      </c>
      <c r="F424" t="s">
        <v>18</v>
      </c>
      <c r="G424" t="s">
        <v>785</v>
      </c>
      <c r="I424" t="s">
        <v>19</v>
      </c>
      <c r="J424" t="s">
        <v>68</v>
      </c>
      <c r="K424" t="s">
        <v>69</v>
      </c>
      <c r="M424" t="s">
        <v>20</v>
      </c>
      <c r="O424" t="s">
        <v>444</v>
      </c>
      <c r="P424" t="s">
        <v>27</v>
      </c>
      <c r="Q424" t="s">
        <v>22</v>
      </c>
      <c r="R424" t="s">
        <v>226</v>
      </c>
      <c r="S424" t="s">
        <v>23</v>
      </c>
    </row>
    <row r="425" spans="1:19">
      <c r="A425" s="7">
        <v>1066398</v>
      </c>
      <c r="B425" s="1" t="e">
        <f>VLOOKUP(Table1[[#This Row],[Provider '#]],Table3[NH Provider '#],1,FALSE)</f>
        <v>#N/A</v>
      </c>
      <c r="C425" s="20" t="str">
        <f>IFERROR(VLOOKUP($A425, 'Tracys Report 102016'!A:F,6,FALSE), "Not Found")</f>
        <v>No</v>
      </c>
      <c r="D425" s="25" t="s">
        <v>1541</v>
      </c>
      <c r="E425" t="s">
        <v>17</v>
      </c>
      <c r="F425" t="s">
        <v>18</v>
      </c>
      <c r="G425" s="25" t="s">
        <v>1542</v>
      </c>
      <c r="I425" s="25" t="s">
        <v>19</v>
      </c>
      <c r="J425" s="25" t="s">
        <v>68</v>
      </c>
      <c r="K425" s="25" t="s">
        <v>69</v>
      </c>
      <c r="M425" s="7">
        <v>7858250563</v>
      </c>
      <c r="N425" t="s">
        <v>54</v>
      </c>
      <c r="O425" t="s">
        <v>710</v>
      </c>
      <c r="P425" t="s">
        <v>22</v>
      </c>
      <c r="Q425" t="s">
        <v>22</v>
      </c>
      <c r="R425" t="s">
        <v>704</v>
      </c>
      <c r="S425" t="s">
        <v>23</v>
      </c>
    </row>
    <row r="426" spans="1:19" hidden="1">
      <c r="A426" s="1">
        <v>1255179</v>
      </c>
      <c r="B426" s="1" t="e">
        <f>VLOOKUP(Table1[[#This Row],[Provider '#]],Table3[NH Provider '#],1,FALSE)</f>
        <v>#N/A</v>
      </c>
      <c r="C426" s="20" t="str">
        <f>IFERROR(VLOOKUP($A426, 'Tracys Report 102016'!A:F,6,FALSE), "Not Found")</f>
        <v>Yes</v>
      </c>
      <c r="D426" t="s">
        <v>1675</v>
      </c>
      <c r="E426" t="s">
        <v>17</v>
      </c>
      <c r="F426" t="s">
        <v>18</v>
      </c>
      <c r="G426" t="s">
        <v>1676</v>
      </c>
      <c r="I426" t="s">
        <v>19</v>
      </c>
      <c r="J426" t="s">
        <v>68</v>
      </c>
      <c r="K426" t="s">
        <v>69</v>
      </c>
      <c r="L426" t="s">
        <v>557</v>
      </c>
      <c r="M426" s="1">
        <v>7858258183</v>
      </c>
      <c r="N426" t="s">
        <v>192</v>
      </c>
      <c r="P426" t="s">
        <v>22</v>
      </c>
      <c r="Q426" t="s">
        <v>27</v>
      </c>
      <c r="R426" t="s">
        <v>226</v>
      </c>
    </row>
    <row r="427" spans="1:19">
      <c r="A427" s="7">
        <v>1066305</v>
      </c>
      <c r="B427" s="1">
        <f>VLOOKUP(Table1[[#This Row],[Provider '#]],Table3[NH Provider '#],1,FALSE)</f>
        <v>1066305</v>
      </c>
      <c r="C427" s="20" t="str">
        <f>IFERROR(VLOOKUP($A427, 'Tracys Report 102016'!A:F,6,FALSE), "Not Found")</f>
        <v>Master ID</v>
      </c>
      <c r="D427" s="25" t="s">
        <v>1390</v>
      </c>
      <c r="E427" t="s">
        <v>17</v>
      </c>
      <c r="F427" t="s">
        <v>18</v>
      </c>
      <c r="G427" s="25" t="s">
        <v>1391</v>
      </c>
      <c r="I427" s="25" t="s">
        <v>19</v>
      </c>
      <c r="J427" s="25" t="s">
        <v>68</v>
      </c>
      <c r="K427" s="25" t="s">
        <v>69</v>
      </c>
      <c r="M427" s="7">
        <v>7858256757</v>
      </c>
      <c r="N427" t="s">
        <v>54</v>
      </c>
      <c r="O427" t="s">
        <v>710</v>
      </c>
      <c r="P427" t="s">
        <v>27</v>
      </c>
      <c r="Q427" t="s">
        <v>22</v>
      </c>
      <c r="R427" t="s">
        <v>226</v>
      </c>
      <c r="S427" t="s">
        <v>23</v>
      </c>
    </row>
    <row r="428" spans="1:19">
      <c r="A428" s="7">
        <v>1066433</v>
      </c>
      <c r="B428" s="1">
        <f>VLOOKUP(Table1[[#This Row],[Provider '#]],Table3[NH Provider '#],1,FALSE)</f>
        <v>1066433</v>
      </c>
      <c r="C428" s="20" t="str">
        <f>IFERROR(VLOOKUP($A428, 'Tracys Report 102016'!A:F,6,FALSE), "Not Found")</f>
        <v>Master ID</v>
      </c>
      <c r="D428" s="25" t="s">
        <v>1590</v>
      </c>
      <c r="E428" t="s">
        <v>17</v>
      </c>
      <c r="F428" t="s">
        <v>18</v>
      </c>
      <c r="G428" s="26" t="s">
        <v>1592</v>
      </c>
      <c r="H428" t="s">
        <v>1592</v>
      </c>
      <c r="I428" s="25" t="s">
        <v>19</v>
      </c>
      <c r="J428" s="25" t="s">
        <v>68</v>
      </c>
      <c r="K428" s="25" t="s">
        <v>69</v>
      </c>
      <c r="M428" s="7">
        <v>7858252432</v>
      </c>
      <c r="N428" t="s">
        <v>441</v>
      </c>
      <c r="O428" t="s">
        <v>710</v>
      </c>
      <c r="P428" t="s">
        <v>27</v>
      </c>
      <c r="Q428" t="s">
        <v>22</v>
      </c>
      <c r="R428" t="s">
        <v>704</v>
      </c>
      <c r="S428" t="s">
        <v>23</v>
      </c>
    </row>
    <row r="429" spans="1:19">
      <c r="A429" s="7">
        <v>1066284</v>
      </c>
      <c r="B429" s="1" t="e">
        <f>VLOOKUP(Table1[[#This Row],[Provider '#]],Table3[NH Provider '#],1,FALSE)</f>
        <v>#N/A</v>
      </c>
      <c r="C429" s="20" t="str">
        <f>IFERROR(VLOOKUP($A429, 'Tracys Report 102016'!A:F,6,FALSE), "Not Found")</f>
        <v>No</v>
      </c>
      <c r="D429" s="25" t="s">
        <v>1354</v>
      </c>
      <c r="E429" t="s">
        <v>17</v>
      </c>
      <c r="F429" t="s">
        <v>18</v>
      </c>
      <c r="G429" s="25" t="s">
        <v>1355</v>
      </c>
      <c r="I429" s="25" t="s">
        <v>19</v>
      </c>
      <c r="J429" s="25" t="s">
        <v>439</v>
      </c>
      <c r="K429" s="25" t="s">
        <v>440</v>
      </c>
      <c r="M429" s="7">
        <v>6206492761</v>
      </c>
      <c r="N429" t="s">
        <v>54</v>
      </c>
      <c r="O429" t="s">
        <v>710</v>
      </c>
      <c r="P429" t="s">
        <v>22</v>
      </c>
      <c r="Q429" t="s">
        <v>27</v>
      </c>
      <c r="R429" t="s">
        <v>226</v>
      </c>
      <c r="S429" t="s">
        <v>23</v>
      </c>
    </row>
    <row r="430" spans="1:19" hidden="1">
      <c r="A430" s="1">
        <v>1019840</v>
      </c>
      <c r="B430" s="1" t="e">
        <f>VLOOKUP(Table1[[#This Row],[Provider '#]],Table3[NH Provider '#],1,FALSE)</f>
        <v>#N/A</v>
      </c>
      <c r="C430" s="20" t="s">
        <v>1764</v>
      </c>
      <c r="D430" t="s">
        <v>804</v>
      </c>
      <c r="E430" t="s">
        <v>17</v>
      </c>
      <c r="F430" t="s">
        <v>18</v>
      </c>
      <c r="G430" t="s">
        <v>805</v>
      </c>
      <c r="I430" t="s">
        <v>19</v>
      </c>
      <c r="J430" t="s">
        <v>101</v>
      </c>
      <c r="K430" t="s">
        <v>222</v>
      </c>
      <c r="M430" s="1">
        <v>9136312146</v>
      </c>
      <c r="N430" t="s">
        <v>54</v>
      </c>
      <c r="O430" t="s">
        <v>183</v>
      </c>
      <c r="P430" t="s">
        <v>27</v>
      </c>
      <c r="Q430" t="s">
        <v>22</v>
      </c>
      <c r="R430" t="s">
        <v>226</v>
      </c>
      <c r="S430" t="s">
        <v>23</v>
      </c>
    </row>
    <row r="431" spans="1:19" hidden="1">
      <c r="A431" s="1">
        <v>1019841</v>
      </c>
      <c r="B431" s="1" t="e">
        <f>VLOOKUP(Table1[[#This Row],[Provider '#]],Table3[NH Provider '#],1,FALSE)</f>
        <v>#N/A</v>
      </c>
      <c r="C431" s="20" t="str">
        <f>IFERROR(VLOOKUP($A431, 'Tracys Report 102016'!A:F,6,FALSE), "Not Found")</f>
        <v>Yes</v>
      </c>
      <c r="D431" t="s">
        <v>220</v>
      </c>
      <c r="E431" t="s">
        <v>17</v>
      </c>
      <c r="F431" t="s">
        <v>18</v>
      </c>
      <c r="G431" t="s">
        <v>447</v>
      </c>
      <c r="I431" t="s">
        <v>19</v>
      </c>
      <c r="J431" t="s">
        <v>101</v>
      </c>
      <c r="K431" t="s">
        <v>222</v>
      </c>
      <c r="M431" t="s">
        <v>20</v>
      </c>
      <c r="O431" t="s">
        <v>576</v>
      </c>
      <c r="P431" t="s">
        <v>27</v>
      </c>
      <c r="Q431" t="s">
        <v>22</v>
      </c>
      <c r="R431" t="s">
        <v>226</v>
      </c>
      <c r="S431" t="s">
        <v>23</v>
      </c>
    </row>
    <row r="432" spans="1:19" hidden="1">
      <c r="A432" s="1">
        <v>1019842</v>
      </c>
      <c r="B432" s="1" t="e">
        <f>VLOOKUP(Table1[[#This Row],[Provider '#]],Table3[NH Provider '#],1,FALSE)</f>
        <v>#N/A</v>
      </c>
      <c r="C432" s="20" t="str">
        <f>IFERROR(VLOOKUP($A432, 'Tracys Report 102016'!A:F,6,FALSE), "Not Found")</f>
        <v>Yes</v>
      </c>
      <c r="D432" t="s">
        <v>220</v>
      </c>
      <c r="E432" t="s">
        <v>17</v>
      </c>
      <c r="F432" t="s">
        <v>18</v>
      </c>
      <c r="G432" t="s">
        <v>221</v>
      </c>
      <c r="I432" t="s">
        <v>19</v>
      </c>
      <c r="J432" t="s">
        <v>101</v>
      </c>
      <c r="K432" t="s">
        <v>222</v>
      </c>
      <c r="M432" t="s">
        <v>20</v>
      </c>
      <c r="O432" t="s">
        <v>21</v>
      </c>
      <c r="P432" t="s">
        <v>22</v>
      </c>
      <c r="Q432" t="s">
        <v>22</v>
      </c>
      <c r="R432" t="s">
        <v>226</v>
      </c>
      <c r="S432" t="s">
        <v>23</v>
      </c>
    </row>
    <row r="433" spans="1:19">
      <c r="A433" s="7">
        <v>1066379</v>
      </c>
      <c r="B433" s="1">
        <f>VLOOKUP(Table1[[#This Row],[Provider '#]],Table3[NH Provider '#],1,FALSE)</f>
        <v>1066379</v>
      </c>
      <c r="C433" s="20" t="str">
        <f>IFERROR(VLOOKUP($A433, 'Tracys Report 102016'!A:F,6,FALSE), "Not Found")</f>
        <v>Master ID</v>
      </c>
      <c r="D433" s="25" t="s">
        <v>1514</v>
      </c>
      <c r="E433" t="s">
        <v>17</v>
      </c>
      <c r="F433" t="s">
        <v>18</v>
      </c>
      <c r="G433" s="25" t="s">
        <v>1515</v>
      </c>
      <c r="I433" s="25" t="s">
        <v>19</v>
      </c>
      <c r="J433" s="25" t="s">
        <v>581</v>
      </c>
      <c r="K433" s="25" t="s">
        <v>582</v>
      </c>
      <c r="L433" t="s">
        <v>167</v>
      </c>
      <c r="M433" s="7">
        <v>6208722128</v>
      </c>
      <c r="N433" t="s">
        <v>441</v>
      </c>
      <c r="O433" t="s">
        <v>710</v>
      </c>
      <c r="P433" t="s">
        <v>27</v>
      </c>
      <c r="Q433" t="s">
        <v>22</v>
      </c>
      <c r="R433" t="s">
        <v>226</v>
      </c>
      <c r="S433" t="s">
        <v>23</v>
      </c>
    </row>
    <row r="434" spans="1:19">
      <c r="A434" s="7">
        <v>1066192</v>
      </c>
      <c r="B434" s="1">
        <f>VLOOKUP(Table1[[#This Row],[Provider '#]],Table3[NH Provider '#],1,FALSE)</f>
        <v>1066192</v>
      </c>
      <c r="C434" s="20" t="str">
        <f>IFERROR(VLOOKUP($A434, 'Tracys Report 102016'!A:F,6,FALSE), "Not Found")</f>
        <v>Master ID</v>
      </c>
      <c r="D434" s="25" t="s">
        <v>940</v>
      </c>
      <c r="E434" t="s">
        <v>17</v>
      </c>
      <c r="F434" t="s">
        <v>18</v>
      </c>
      <c r="G434" s="25" t="s">
        <v>1218</v>
      </c>
      <c r="I434" s="25" t="s">
        <v>19</v>
      </c>
      <c r="J434" s="25" t="s">
        <v>524</v>
      </c>
      <c r="K434" s="25" t="s">
        <v>525</v>
      </c>
      <c r="M434" s="7">
        <v>6207253153</v>
      </c>
      <c r="N434" t="s">
        <v>54</v>
      </c>
      <c r="O434" t="s">
        <v>710</v>
      </c>
      <c r="P434" t="s">
        <v>22</v>
      </c>
      <c r="Q434" t="s">
        <v>22</v>
      </c>
      <c r="R434" t="s">
        <v>226</v>
      </c>
      <c r="S434" t="s">
        <v>23</v>
      </c>
    </row>
    <row r="435" spans="1:19">
      <c r="A435" s="7">
        <v>1066114</v>
      </c>
      <c r="B435" s="1" t="e">
        <f>VLOOKUP(Table1[[#This Row],[Provider '#]],Table3[NH Provider '#],1,FALSE)</f>
        <v>#N/A</v>
      </c>
      <c r="C435" s="20" t="str">
        <f>IFERROR(VLOOKUP($A435, 'Tracys Report 102016'!A:F,6,FALSE), "Not Found")</f>
        <v>No</v>
      </c>
      <c r="D435" s="25" t="s">
        <v>1091</v>
      </c>
      <c r="E435" t="s">
        <v>17</v>
      </c>
      <c r="F435" t="s">
        <v>18</v>
      </c>
      <c r="G435" s="25" t="s">
        <v>1092</v>
      </c>
      <c r="I435" s="25" t="s">
        <v>19</v>
      </c>
      <c r="J435" s="25" t="s">
        <v>572</v>
      </c>
      <c r="K435" s="25" t="s">
        <v>573</v>
      </c>
      <c r="M435" s="7">
        <v>3167720396</v>
      </c>
      <c r="N435" t="s">
        <v>441</v>
      </c>
      <c r="O435" t="s">
        <v>710</v>
      </c>
      <c r="P435" t="s">
        <v>22</v>
      </c>
      <c r="Q435" t="s">
        <v>22</v>
      </c>
      <c r="R435" t="s">
        <v>226</v>
      </c>
      <c r="S435" t="s">
        <v>23</v>
      </c>
    </row>
    <row r="436" spans="1:19">
      <c r="A436" s="7">
        <v>1066365</v>
      </c>
      <c r="B436" s="1">
        <f>VLOOKUP(Table1[[#This Row],[Provider '#]],Table3[NH Provider '#],1,FALSE)</f>
        <v>1066365</v>
      </c>
      <c r="C436" s="20" t="str">
        <f>IFERROR(VLOOKUP($A436, 'Tracys Report 102016'!A:F,6,FALSE), "Not Found")</f>
        <v>Master ID</v>
      </c>
      <c r="D436" s="25" t="s">
        <v>1492</v>
      </c>
      <c r="E436" t="s">
        <v>17</v>
      </c>
      <c r="F436" t="s">
        <v>18</v>
      </c>
      <c r="G436" s="25" t="s">
        <v>1493</v>
      </c>
      <c r="I436" s="25" t="s">
        <v>19</v>
      </c>
      <c r="J436" s="25" t="s">
        <v>288</v>
      </c>
      <c r="K436" s="25" t="s">
        <v>289</v>
      </c>
      <c r="M436" s="7">
        <v>7853363528</v>
      </c>
      <c r="N436" t="s">
        <v>54</v>
      </c>
      <c r="O436" t="s">
        <v>710</v>
      </c>
      <c r="P436" t="s">
        <v>22</v>
      </c>
      <c r="Q436" t="s">
        <v>22</v>
      </c>
      <c r="R436" t="s">
        <v>226</v>
      </c>
      <c r="S436" t="s">
        <v>23</v>
      </c>
    </row>
    <row r="437" spans="1:19">
      <c r="A437" s="7">
        <v>1066311</v>
      </c>
      <c r="B437" s="1" t="e">
        <f>VLOOKUP(Table1[[#This Row],[Provider '#]],Table3[NH Provider '#],1,FALSE)</f>
        <v>#N/A</v>
      </c>
      <c r="C437" s="20" t="str">
        <f>IFERROR(VLOOKUP($A437, 'Tracys Report 102016'!A:F,6,FALSE), "Not Found")</f>
        <v>No</v>
      </c>
      <c r="D437" s="25" t="s">
        <v>1401</v>
      </c>
      <c r="E437" t="s">
        <v>17</v>
      </c>
      <c r="F437" t="s">
        <v>18</v>
      </c>
      <c r="G437" s="25" t="s">
        <v>1402</v>
      </c>
      <c r="I437" s="25" t="s">
        <v>19</v>
      </c>
      <c r="J437" s="25" t="s">
        <v>288</v>
      </c>
      <c r="K437" s="25" t="s">
        <v>289</v>
      </c>
      <c r="M437" s="7">
        <v>7853362156</v>
      </c>
      <c r="N437" t="s">
        <v>54</v>
      </c>
      <c r="O437" t="s">
        <v>710</v>
      </c>
      <c r="P437" t="s">
        <v>22</v>
      </c>
      <c r="Q437" t="s">
        <v>27</v>
      </c>
      <c r="R437" t="s">
        <v>226</v>
      </c>
      <c r="S437" t="s">
        <v>23</v>
      </c>
    </row>
    <row r="438" spans="1:19">
      <c r="A438" s="7">
        <v>1066158</v>
      </c>
      <c r="B438" s="1">
        <f>VLOOKUP(Table1[[#This Row],[Provider '#]],Table3[NH Provider '#],1,FALSE)</f>
        <v>1066158</v>
      </c>
      <c r="C438" s="20" t="str">
        <f>IFERROR(VLOOKUP($A438, 'Tracys Report 102016'!A:F,6,FALSE), "Not Found")</f>
        <v>Master ID</v>
      </c>
      <c r="D438" s="25" t="s">
        <v>1164</v>
      </c>
      <c r="E438" t="s">
        <v>17</v>
      </c>
      <c r="F438" t="s">
        <v>18</v>
      </c>
      <c r="G438" s="25" t="s">
        <v>1165</v>
      </c>
      <c r="I438" s="25" t="s">
        <v>19</v>
      </c>
      <c r="J438" s="25" t="s">
        <v>629</v>
      </c>
      <c r="K438" s="25" t="s">
        <v>630</v>
      </c>
      <c r="M438" s="7">
        <v>7858524244</v>
      </c>
      <c r="N438" t="s">
        <v>54</v>
      </c>
      <c r="O438" t="s">
        <v>710</v>
      </c>
      <c r="P438" t="s">
        <v>27</v>
      </c>
      <c r="Q438" t="s">
        <v>22</v>
      </c>
      <c r="R438" t="s">
        <v>226</v>
      </c>
      <c r="S438" t="s">
        <v>23</v>
      </c>
    </row>
    <row r="439" spans="1:19">
      <c r="A439" s="7">
        <v>1066079</v>
      </c>
      <c r="B439" s="1">
        <f>VLOOKUP(Table1[[#This Row],[Provider '#]],Table3[NH Provider '#],1,FALSE)</f>
        <v>1066079</v>
      </c>
      <c r="C439" s="20" t="str">
        <f>IFERROR(VLOOKUP($A439, 'Tracys Report 102016'!A:F,6,FALSE), "Not Found")</f>
        <v>Master ID</v>
      </c>
      <c r="D439" s="25" t="s">
        <v>1035</v>
      </c>
      <c r="E439" t="s">
        <v>17</v>
      </c>
      <c r="F439" t="s">
        <v>18</v>
      </c>
      <c r="G439" s="25" t="s">
        <v>664</v>
      </c>
      <c r="I439" s="25" t="s">
        <v>19</v>
      </c>
      <c r="J439" s="25" t="s">
        <v>101</v>
      </c>
      <c r="K439" s="25" t="s">
        <v>99</v>
      </c>
      <c r="L439" t="s">
        <v>536</v>
      </c>
      <c r="M439" s="7">
        <v>9136317723</v>
      </c>
      <c r="N439" t="s">
        <v>441</v>
      </c>
      <c r="O439" t="s">
        <v>710</v>
      </c>
      <c r="P439" t="s">
        <v>27</v>
      </c>
      <c r="Q439" t="s">
        <v>22</v>
      </c>
      <c r="R439" t="s">
        <v>226</v>
      </c>
      <c r="S439" t="s">
        <v>23</v>
      </c>
    </row>
    <row r="440" spans="1:19">
      <c r="A440" s="7">
        <v>1066112</v>
      </c>
      <c r="B440" s="1">
        <f>VLOOKUP(Table1[[#This Row],[Provider '#]],Table3[NH Provider '#],1,FALSE)</f>
        <v>1066112</v>
      </c>
      <c r="C440" s="20" t="str">
        <f>IFERROR(VLOOKUP($A440, 'Tracys Report 102016'!A:F,6,FALSE), "Not Found")</f>
        <v>Master ID</v>
      </c>
      <c r="D440" s="25" t="s">
        <v>1088</v>
      </c>
      <c r="E440" t="s">
        <v>17</v>
      </c>
      <c r="F440" t="s">
        <v>18</v>
      </c>
      <c r="G440" s="25" t="s">
        <v>221</v>
      </c>
      <c r="I440" s="25" t="s">
        <v>19</v>
      </c>
      <c r="J440" s="25" t="s">
        <v>101</v>
      </c>
      <c r="K440" s="25" t="s">
        <v>222</v>
      </c>
      <c r="M440" s="7">
        <v>9136310163</v>
      </c>
      <c r="N440" t="s">
        <v>441</v>
      </c>
      <c r="O440" t="s">
        <v>710</v>
      </c>
      <c r="P440" t="s">
        <v>27</v>
      </c>
      <c r="Q440" t="s">
        <v>22</v>
      </c>
      <c r="R440" t="s">
        <v>226</v>
      </c>
      <c r="S440" t="s">
        <v>23</v>
      </c>
    </row>
    <row r="441" spans="1:19" hidden="1">
      <c r="A441" s="1">
        <v>1256971</v>
      </c>
      <c r="B441" s="1" t="e">
        <f>VLOOKUP(Table1[[#This Row],[Provider '#]],Table3[NH Provider '#],1,FALSE)</f>
        <v>#N/A</v>
      </c>
      <c r="C441" s="20" t="str">
        <f>IFERROR(VLOOKUP($A441, 'Tracys Report 102016'!A:F,6,FALSE), "Not Found")</f>
        <v>Yes</v>
      </c>
      <c r="D441" t="s">
        <v>1707</v>
      </c>
      <c r="E441" t="s">
        <v>17</v>
      </c>
      <c r="F441" t="s">
        <v>18</v>
      </c>
      <c r="G441" t="s">
        <v>1019</v>
      </c>
      <c r="I441" t="s">
        <v>19</v>
      </c>
      <c r="J441" t="s">
        <v>624</v>
      </c>
      <c r="K441" t="s">
        <v>238</v>
      </c>
      <c r="L441" t="s">
        <v>797</v>
      </c>
      <c r="M441" s="1">
        <v>3167716533</v>
      </c>
      <c r="N441" t="s">
        <v>54</v>
      </c>
      <c r="P441" t="s">
        <v>27</v>
      </c>
      <c r="Q441" t="s">
        <v>22</v>
      </c>
      <c r="R441" t="s">
        <v>226</v>
      </c>
    </row>
    <row r="442" spans="1:19" hidden="1">
      <c r="A442" s="1">
        <v>1257024</v>
      </c>
      <c r="B442" s="1" t="e">
        <f>VLOOKUP(Table1[[#This Row],[Provider '#]],Table3[NH Provider '#],1,FALSE)</f>
        <v>#N/A</v>
      </c>
      <c r="C442" s="20" t="str">
        <f>IFERROR(VLOOKUP($A442, 'Tracys Report 102016'!A:F,6,FALSE), "Not Found")</f>
        <v>Yes</v>
      </c>
      <c r="D442" t="s">
        <v>1708</v>
      </c>
      <c r="E442" t="s">
        <v>17</v>
      </c>
      <c r="F442" t="s">
        <v>18</v>
      </c>
      <c r="G442" t="s">
        <v>1019</v>
      </c>
      <c r="I442" t="s">
        <v>19</v>
      </c>
      <c r="J442" t="s">
        <v>39</v>
      </c>
      <c r="K442" t="s">
        <v>238</v>
      </c>
      <c r="M442" s="1">
        <v>3167442020</v>
      </c>
      <c r="N442" t="s">
        <v>442</v>
      </c>
      <c r="P442" t="s">
        <v>22</v>
      </c>
      <c r="Q442" t="s">
        <v>22</v>
      </c>
      <c r="R442" t="s">
        <v>226</v>
      </c>
    </row>
    <row r="443" spans="1:19">
      <c r="A443" s="7">
        <v>1034719</v>
      </c>
      <c r="B443" s="1">
        <f>VLOOKUP(Table1[[#This Row],[Provider '#]],Table3[NH Provider '#],1,FALSE)</f>
        <v>1034719</v>
      </c>
      <c r="C443" s="20" t="str">
        <f>IFERROR(VLOOKUP($A443, 'Tracys Report 102016'!A:F,6,FALSE), "Not Found")</f>
        <v>Master ID</v>
      </c>
      <c r="D443" s="25" t="s">
        <v>899</v>
      </c>
      <c r="E443" t="s">
        <v>17</v>
      </c>
      <c r="F443" t="s">
        <v>18</v>
      </c>
      <c r="G443" s="25" t="s">
        <v>900</v>
      </c>
      <c r="I443" s="25" t="s">
        <v>19</v>
      </c>
      <c r="J443" s="25" t="s">
        <v>48</v>
      </c>
      <c r="K443" s="25" t="s">
        <v>74</v>
      </c>
      <c r="M443" s="7">
        <v>9139065000</v>
      </c>
      <c r="N443" t="s">
        <v>54</v>
      </c>
      <c r="O443" t="s">
        <v>737</v>
      </c>
      <c r="P443" t="s">
        <v>27</v>
      </c>
      <c r="Q443" t="s">
        <v>22</v>
      </c>
      <c r="R443" t="s">
        <v>731</v>
      </c>
      <c r="S443" t="s">
        <v>23</v>
      </c>
    </row>
    <row r="444" spans="1:19">
      <c r="A444" s="7">
        <v>1066130</v>
      </c>
      <c r="B444" s="1" t="e">
        <f>VLOOKUP(Table1[[#This Row],[Provider '#]],Table3[NH Provider '#],1,FALSE)</f>
        <v>#N/A</v>
      </c>
      <c r="C444" s="20" t="str">
        <f>IFERROR(VLOOKUP($A444, 'Tracys Report 102016'!A:F,6,FALSE), "Not Found")</f>
        <v>No</v>
      </c>
      <c r="D444" s="25" t="s">
        <v>1116</v>
      </c>
      <c r="E444" t="s">
        <v>17</v>
      </c>
      <c r="F444" t="s">
        <v>18</v>
      </c>
      <c r="G444" s="25" t="s">
        <v>1117</v>
      </c>
      <c r="I444" s="25" t="s">
        <v>19</v>
      </c>
      <c r="J444" s="25" t="s">
        <v>48</v>
      </c>
      <c r="K444" s="25" t="s">
        <v>74</v>
      </c>
      <c r="M444" s="7">
        <v>9134694028</v>
      </c>
      <c r="N444" t="s">
        <v>441</v>
      </c>
      <c r="O444" t="s">
        <v>710</v>
      </c>
      <c r="P444" t="s">
        <v>22</v>
      </c>
      <c r="Q444" t="s">
        <v>27</v>
      </c>
      <c r="R444" t="s">
        <v>731</v>
      </c>
      <c r="S444" t="s">
        <v>23</v>
      </c>
    </row>
    <row r="445" spans="1:19">
      <c r="A445" s="7">
        <v>1066299</v>
      </c>
      <c r="B445" s="1" t="e">
        <f>VLOOKUP(Table1[[#This Row],[Provider '#]],Table3[NH Provider '#],1,FALSE)</f>
        <v>#N/A</v>
      </c>
      <c r="C445" s="20" t="str">
        <f>IFERROR(VLOOKUP($A445, 'Tracys Report 102016'!A:F,6,FALSE), "Not Found")</f>
        <v>No</v>
      </c>
      <c r="D445" s="25" t="s">
        <v>1381</v>
      </c>
      <c r="E445" t="s">
        <v>17</v>
      </c>
      <c r="F445" t="s">
        <v>18</v>
      </c>
      <c r="G445" s="25" t="s">
        <v>1382</v>
      </c>
      <c r="I445" s="25" t="s">
        <v>19</v>
      </c>
      <c r="J445" s="25" t="s">
        <v>48</v>
      </c>
      <c r="K445" s="25" t="s">
        <v>74</v>
      </c>
      <c r="M445" s="7">
        <v>9134694028</v>
      </c>
      <c r="N445" t="s">
        <v>441</v>
      </c>
      <c r="O445" t="s">
        <v>710</v>
      </c>
      <c r="P445" t="s">
        <v>22</v>
      </c>
      <c r="Q445" t="s">
        <v>27</v>
      </c>
      <c r="R445" t="s">
        <v>731</v>
      </c>
      <c r="S445" t="s">
        <v>23</v>
      </c>
    </row>
    <row r="446" spans="1:19">
      <c r="A446" s="7">
        <v>1066267</v>
      </c>
      <c r="B446" s="1" t="e">
        <f>VLOOKUP(Table1[[#This Row],[Provider '#]],Table3[NH Provider '#],1,FALSE)</f>
        <v>#N/A</v>
      </c>
      <c r="C446" s="20" t="str">
        <f>IFERROR(VLOOKUP($A446, 'Tracys Report 102016'!A:F,6,FALSE), "Not Found")</f>
        <v>No</v>
      </c>
      <c r="D446" s="25" t="s">
        <v>1326</v>
      </c>
      <c r="E446" t="s">
        <v>17</v>
      </c>
      <c r="F446" t="s">
        <v>18</v>
      </c>
      <c r="G446" s="25" t="s">
        <v>1327</v>
      </c>
      <c r="I446" s="25" t="s">
        <v>19</v>
      </c>
      <c r="J446" s="25" t="s">
        <v>481</v>
      </c>
      <c r="K446" s="25" t="s">
        <v>482</v>
      </c>
      <c r="M446" s="7">
        <v>7852823336</v>
      </c>
      <c r="N446" t="s">
        <v>441</v>
      </c>
      <c r="O446" t="s">
        <v>710</v>
      </c>
      <c r="P446" t="s">
        <v>22</v>
      </c>
      <c r="Q446" t="s">
        <v>22</v>
      </c>
      <c r="R446" t="s">
        <v>226</v>
      </c>
      <c r="S446" t="s">
        <v>23</v>
      </c>
    </row>
    <row r="447" spans="1:19" hidden="1">
      <c r="A447" s="1">
        <v>1256092</v>
      </c>
      <c r="B447" s="1" t="e">
        <f>VLOOKUP(Table1[[#This Row],[Provider '#]],Table3[NH Provider '#],1,FALSE)</f>
        <v>#N/A</v>
      </c>
      <c r="C447" s="20" t="str">
        <f>IFERROR(VLOOKUP($A447, 'Tracys Report 102016'!A:F,6,FALSE), "Not Found")</f>
        <v>Yes</v>
      </c>
      <c r="D447" t="s">
        <v>1703</v>
      </c>
      <c r="E447" t="s">
        <v>17</v>
      </c>
      <c r="F447" t="s">
        <v>18</v>
      </c>
      <c r="G447" t="s">
        <v>1351</v>
      </c>
      <c r="I447" t="s">
        <v>19</v>
      </c>
      <c r="J447" t="s">
        <v>168</v>
      </c>
      <c r="K447" t="s">
        <v>491</v>
      </c>
      <c r="L447" t="s">
        <v>915</v>
      </c>
      <c r="M447" s="1">
        <v>7852222574</v>
      </c>
      <c r="N447" t="s">
        <v>54</v>
      </c>
      <c r="P447" t="s">
        <v>22</v>
      </c>
      <c r="Q447" t="s">
        <v>27</v>
      </c>
      <c r="R447" t="s">
        <v>226</v>
      </c>
    </row>
    <row r="448" spans="1:19">
      <c r="A448" s="7">
        <v>1066160</v>
      </c>
      <c r="B448" s="1" t="e">
        <f>VLOOKUP(Table1[[#This Row],[Provider '#]],Table3[NH Provider '#],1,FALSE)</f>
        <v>#N/A</v>
      </c>
      <c r="C448" s="20" t="str">
        <f>IFERROR(VLOOKUP($A448, 'Tracys Report 102016'!A:F,6,FALSE), "Not Found")</f>
        <v>No</v>
      </c>
      <c r="D448" s="25" t="s">
        <v>1168</v>
      </c>
      <c r="E448" t="s">
        <v>17</v>
      </c>
      <c r="F448" t="s">
        <v>18</v>
      </c>
      <c r="G448" s="25" t="s">
        <v>939</v>
      </c>
      <c r="I448" s="25" t="s">
        <v>19</v>
      </c>
      <c r="J448" s="25" t="s">
        <v>481</v>
      </c>
      <c r="K448" s="25" t="s">
        <v>482</v>
      </c>
      <c r="M448" s="7">
        <v>7852826331</v>
      </c>
      <c r="N448" t="s">
        <v>441</v>
      </c>
      <c r="O448" t="s">
        <v>710</v>
      </c>
      <c r="P448" t="s">
        <v>22</v>
      </c>
      <c r="Q448" t="s">
        <v>27</v>
      </c>
      <c r="R448" t="s">
        <v>226</v>
      </c>
      <c r="S448" t="s">
        <v>23</v>
      </c>
    </row>
    <row r="449" spans="1:19">
      <c r="A449" s="7">
        <v>1066187</v>
      </c>
      <c r="B449" s="1">
        <f>VLOOKUP(Table1[[#This Row],[Provider '#]],Table3[NH Provider '#],1,FALSE)</f>
        <v>1066187</v>
      </c>
      <c r="C449" s="20" t="str">
        <f>IFERROR(VLOOKUP($A449, 'Tracys Report 102016'!A:F,6,FALSE), "Not Found")</f>
        <v>Master ID</v>
      </c>
      <c r="D449" s="25" t="s">
        <v>1209</v>
      </c>
      <c r="E449" t="s">
        <v>17</v>
      </c>
      <c r="F449" t="s">
        <v>18</v>
      </c>
      <c r="G449" s="25" t="s">
        <v>1210</v>
      </c>
      <c r="I449" s="25" t="s">
        <v>19</v>
      </c>
      <c r="J449" s="25" t="s">
        <v>1211</v>
      </c>
      <c r="K449" s="25" t="s">
        <v>556</v>
      </c>
      <c r="L449" t="s">
        <v>874</v>
      </c>
      <c r="M449" s="7">
        <v>6206634221</v>
      </c>
      <c r="N449" t="s">
        <v>441</v>
      </c>
      <c r="O449" t="s">
        <v>710</v>
      </c>
      <c r="P449" t="s">
        <v>27</v>
      </c>
      <c r="Q449" t="s">
        <v>22</v>
      </c>
      <c r="R449" t="s">
        <v>226</v>
      </c>
      <c r="S449" t="s">
        <v>23</v>
      </c>
    </row>
    <row r="450" spans="1:19">
      <c r="A450" s="7">
        <v>1066136</v>
      </c>
      <c r="B450" s="1" t="e">
        <f>VLOOKUP(Table1[[#This Row],[Provider '#]],Table3[NH Provider '#],1,FALSE)</f>
        <v>#N/A</v>
      </c>
      <c r="C450" s="20" t="str">
        <f>IFERROR(VLOOKUP($A450, 'Tracys Report 102016'!A:F,6,FALSE), "Not Found")</f>
        <v>No</v>
      </c>
      <c r="D450" s="25" t="s">
        <v>1128</v>
      </c>
      <c r="E450" t="s">
        <v>17</v>
      </c>
      <c r="F450" t="s">
        <v>18</v>
      </c>
      <c r="G450" s="25" t="s">
        <v>1129</v>
      </c>
      <c r="I450" s="25" t="s">
        <v>19</v>
      </c>
      <c r="J450" s="25" t="s">
        <v>399</v>
      </c>
      <c r="K450" s="25" t="s">
        <v>400</v>
      </c>
      <c r="M450" s="7">
        <v>9135922235</v>
      </c>
      <c r="N450" t="s">
        <v>441</v>
      </c>
      <c r="O450" t="s">
        <v>710</v>
      </c>
      <c r="P450" t="s">
        <v>22</v>
      </c>
      <c r="Q450" t="s">
        <v>27</v>
      </c>
      <c r="R450" t="s">
        <v>226</v>
      </c>
      <c r="S450" t="s">
        <v>23</v>
      </c>
    </row>
    <row r="451" spans="1:19">
      <c r="A451" s="7">
        <v>1066203</v>
      </c>
      <c r="B451" s="1" t="e">
        <f>VLOOKUP(Table1[[#This Row],[Provider '#]],Table3[NH Provider '#],1,FALSE)</f>
        <v>#N/A</v>
      </c>
      <c r="C451" s="20" t="str">
        <f>IFERROR(VLOOKUP($A451, 'Tracys Report 102016'!A:F,6,FALSE), "Not Found")</f>
        <v>No</v>
      </c>
      <c r="D451" s="25" t="s">
        <v>1233</v>
      </c>
      <c r="E451" t="s">
        <v>17</v>
      </c>
      <c r="F451" t="s">
        <v>18</v>
      </c>
      <c r="G451" s="25" t="s">
        <v>1234</v>
      </c>
      <c r="I451" s="25" t="s">
        <v>19</v>
      </c>
      <c r="J451" s="25" t="s">
        <v>856</v>
      </c>
      <c r="K451" s="25" t="s">
        <v>421</v>
      </c>
      <c r="M451" s="7">
        <v>7854372286</v>
      </c>
      <c r="N451" t="s">
        <v>54</v>
      </c>
      <c r="O451" t="s">
        <v>710</v>
      </c>
      <c r="P451" t="s">
        <v>22</v>
      </c>
      <c r="Q451" t="s">
        <v>27</v>
      </c>
      <c r="R451" t="s">
        <v>226</v>
      </c>
      <c r="S451" t="s">
        <v>23</v>
      </c>
    </row>
    <row r="452" spans="1:19" hidden="1">
      <c r="A452" s="1">
        <v>1066341</v>
      </c>
      <c r="B452" s="1" t="e">
        <f>VLOOKUP(Table1[[#This Row],[Provider '#]],Table3[NH Provider '#],1,FALSE)</f>
        <v>#N/A</v>
      </c>
      <c r="C452" s="20" t="str">
        <f>IFERROR(VLOOKUP($A452, 'Tracys Report 102016'!A:F,6,FALSE), "Not Found")</f>
        <v>Yes</v>
      </c>
      <c r="D452" t="s">
        <v>1452</v>
      </c>
      <c r="E452" t="s">
        <v>17</v>
      </c>
      <c r="F452" t="s">
        <v>18</v>
      </c>
      <c r="G452" t="s">
        <v>1453</v>
      </c>
      <c r="I452" t="s">
        <v>19</v>
      </c>
      <c r="J452" t="s">
        <v>190</v>
      </c>
      <c r="K452" t="s">
        <v>191</v>
      </c>
      <c r="M452" s="1">
        <v>7852631431</v>
      </c>
      <c r="N452" t="s">
        <v>54</v>
      </c>
      <c r="O452" t="s">
        <v>710</v>
      </c>
      <c r="P452" t="s">
        <v>22</v>
      </c>
      <c r="Q452" t="s">
        <v>27</v>
      </c>
      <c r="R452" t="s">
        <v>226</v>
      </c>
      <c r="S452" t="s">
        <v>23</v>
      </c>
    </row>
    <row r="453" spans="1:19" hidden="1">
      <c r="A453" s="1">
        <v>1257368</v>
      </c>
      <c r="B453" s="1" t="e">
        <f>VLOOKUP(Table1[[#This Row],[Provider '#]],Table3[NH Provider '#],1,FALSE)</f>
        <v>#N/A</v>
      </c>
      <c r="C453" s="20" t="s">
        <v>1764</v>
      </c>
      <c r="D453" t="s">
        <v>1710</v>
      </c>
      <c r="E453" t="s">
        <v>17</v>
      </c>
      <c r="F453" t="s">
        <v>18</v>
      </c>
      <c r="G453" t="s">
        <v>1711</v>
      </c>
      <c r="I453" t="s">
        <v>19</v>
      </c>
      <c r="J453" t="s">
        <v>153</v>
      </c>
      <c r="K453" t="s">
        <v>154</v>
      </c>
      <c r="L453" t="s">
        <v>720</v>
      </c>
      <c r="M453" s="1">
        <v>6208553498</v>
      </c>
      <c r="N453" t="s">
        <v>54</v>
      </c>
      <c r="P453" t="s">
        <v>22</v>
      </c>
      <c r="Q453" t="s">
        <v>27</v>
      </c>
      <c r="R453" t="s">
        <v>226</v>
      </c>
    </row>
    <row r="454" spans="1:19">
      <c r="A454" s="7">
        <v>1066157</v>
      </c>
      <c r="B454" s="1" t="e">
        <f>VLOOKUP(Table1[[#This Row],[Provider '#]],Table3[NH Provider '#],1,FALSE)</f>
        <v>#N/A</v>
      </c>
      <c r="C454" s="20" t="str">
        <f>IFERROR(VLOOKUP($A454, 'Tracys Report 102016'!A:F,6,FALSE), "Not Found")</f>
        <v>No</v>
      </c>
      <c r="D454" s="25" t="s">
        <v>1162</v>
      </c>
      <c r="E454" t="s">
        <v>17</v>
      </c>
      <c r="F454" t="s">
        <v>18</v>
      </c>
      <c r="G454" s="25" t="s">
        <v>1007</v>
      </c>
      <c r="I454" s="25" t="s">
        <v>19</v>
      </c>
      <c r="J454" s="25" t="s">
        <v>1163</v>
      </c>
      <c r="K454" s="25" t="s">
        <v>148</v>
      </c>
      <c r="M454" s="7">
        <v>6205493541</v>
      </c>
      <c r="N454" t="s">
        <v>54</v>
      </c>
      <c r="O454" t="s">
        <v>710</v>
      </c>
      <c r="P454" t="s">
        <v>22</v>
      </c>
      <c r="Q454" t="s">
        <v>27</v>
      </c>
      <c r="R454" t="s">
        <v>226</v>
      </c>
      <c r="S454" t="s">
        <v>23</v>
      </c>
    </row>
    <row r="455" spans="1:19">
      <c r="A455" s="7">
        <v>1066360</v>
      </c>
      <c r="B455" s="1" t="e">
        <f>VLOOKUP(Table1[[#This Row],[Provider '#]],Table3[NH Provider '#],1,FALSE)</f>
        <v>#N/A</v>
      </c>
      <c r="C455" s="20" t="str">
        <f>IFERROR(VLOOKUP($A455, 'Tracys Report 102016'!A:F,6,FALSE), "Not Found")</f>
        <v>No</v>
      </c>
      <c r="D455" s="25" t="s">
        <v>1484</v>
      </c>
      <c r="E455" t="s">
        <v>17</v>
      </c>
      <c r="F455" t="s">
        <v>18</v>
      </c>
      <c r="G455" s="25" t="s">
        <v>807</v>
      </c>
      <c r="I455" s="25" t="s">
        <v>19</v>
      </c>
      <c r="J455" s="25" t="s">
        <v>640</v>
      </c>
      <c r="K455" s="25" t="s">
        <v>641</v>
      </c>
      <c r="M455" s="7">
        <v>6202345208</v>
      </c>
      <c r="N455" t="s">
        <v>54</v>
      </c>
      <c r="O455" t="s">
        <v>710</v>
      </c>
      <c r="P455" t="s">
        <v>22</v>
      </c>
      <c r="Q455" t="s">
        <v>27</v>
      </c>
      <c r="R455" t="s">
        <v>226</v>
      </c>
      <c r="S455" t="s">
        <v>23</v>
      </c>
    </row>
    <row r="456" spans="1:19">
      <c r="A456" s="7">
        <v>1066345</v>
      </c>
      <c r="B456" s="1">
        <f>VLOOKUP(Table1[[#This Row],[Provider '#]],Table3[NH Provider '#],1,FALSE)</f>
        <v>1066345</v>
      </c>
      <c r="C456" s="20" t="str">
        <f>IFERROR(VLOOKUP($A456, 'Tracys Report 102016'!A:F,6,FALSE), "Not Found")</f>
        <v>Master ID</v>
      </c>
      <c r="D456" s="25" t="s">
        <v>1459</v>
      </c>
      <c r="E456" t="s">
        <v>17</v>
      </c>
      <c r="F456" t="s">
        <v>18</v>
      </c>
      <c r="G456" s="25" t="s">
        <v>1460</v>
      </c>
      <c r="I456" s="25" t="s">
        <v>19</v>
      </c>
      <c r="J456" s="25" t="s">
        <v>597</v>
      </c>
      <c r="K456" s="25" t="s">
        <v>598</v>
      </c>
      <c r="M456" s="7">
        <v>6202783581</v>
      </c>
      <c r="N456" t="s">
        <v>441</v>
      </c>
      <c r="O456" t="s">
        <v>710</v>
      </c>
      <c r="P456" t="s">
        <v>22</v>
      </c>
      <c r="Q456" t="s">
        <v>22</v>
      </c>
      <c r="R456" t="s">
        <v>226</v>
      </c>
      <c r="S456" t="s">
        <v>23</v>
      </c>
    </row>
    <row r="457" spans="1:19">
      <c r="A457" s="7">
        <v>1066208</v>
      </c>
      <c r="B457" s="1">
        <f>VLOOKUP(Table1[[#This Row],[Provider '#]],Table3[NH Provider '#],1,FALSE)</f>
        <v>1066208</v>
      </c>
      <c r="C457" s="20" t="str">
        <f>IFERROR(VLOOKUP($A457, 'Tracys Report 102016'!A:F,6,FALSE), "Not Found")</f>
        <v>Master ID</v>
      </c>
      <c r="D457" s="25" t="s">
        <v>1240</v>
      </c>
      <c r="E457" t="s">
        <v>17</v>
      </c>
      <c r="F457" t="s">
        <v>18</v>
      </c>
      <c r="G457" s="25" t="s">
        <v>1241</v>
      </c>
      <c r="I457" s="25" t="s">
        <v>19</v>
      </c>
      <c r="J457" s="25" t="s">
        <v>411</v>
      </c>
      <c r="K457" s="25" t="s">
        <v>412</v>
      </c>
      <c r="M457" s="7">
        <v>7854256754</v>
      </c>
      <c r="N457" t="s">
        <v>54</v>
      </c>
      <c r="O457" t="s">
        <v>710</v>
      </c>
      <c r="P457" t="s">
        <v>22</v>
      </c>
      <c r="Q457" t="s">
        <v>22</v>
      </c>
      <c r="R457" t="s">
        <v>226</v>
      </c>
      <c r="S457" t="s">
        <v>23</v>
      </c>
    </row>
    <row r="458" spans="1:19">
      <c r="A458" s="7">
        <v>1066110</v>
      </c>
      <c r="B458" s="1">
        <f>VLOOKUP(Table1[[#This Row],[Provider '#]],Table3[NH Provider '#],1,FALSE)</f>
        <v>1066110</v>
      </c>
      <c r="C458" s="20" t="str">
        <f>IFERROR(VLOOKUP($A458, 'Tracys Report 102016'!A:F,6,FALSE), "Not Found")</f>
        <v>Master ID</v>
      </c>
      <c r="D458" s="25" t="s">
        <v>1085</v>
      </c>
      <c r="E458" t="s">
        <v>17</v>
      </c>
      <c r="F458" t="s">
        <v>18</v>
      </c>
      <c r="G458" s="25" t="s">
        <v>1086</v>
      </c>
      <c r="I458" s="25" t="s">
        <v>19</v>
      </c>
      <c r="J458" s="25" t="s">
        <v>392</v>
      </c>
      <c r="K458" s="25" t="s">
        <v>393</v>
      </c>
      <c r="M458" s="7">
        <v>9133692787</v>
      </c>
      <c r="N458" t="s">
        <v>441</v>
      </c>
      <c r="O458" t="s">
        <v>710</v>
      </c>
      <c r="P458" t="s">
        <v>27</v>
      </c>
      <c r="Q458" t="s">
        <v>22</v>
      </c>
      <c r="R458" t="s">
        <v>226</v>
      </c>
      <c r="S458" t="s">
        <v>23</v>
      </c>
    </row>
    <row r="459" spans="1:19">
      <c r="A459" s="7">
        <v>1066437</v>
      </c>
      <c r="B459" s="1" t="e">
        <f>VLOOKUP(Table1[[#This Row],[Provider '#]],Table3[NH Provider '#],1,FALSE)</f>
        <v>#N/A</v>
      </c>
      <c r="C459" s="20" t="str">
        <f>IFERROR(VLOOKUP($A459, 'Tracys Report 102016'!A:F,6,FALSE), "Not Found")</f>
        <v>No</v>
      </c>
      <c r="D459" s="25" t="s">
        <v>1597</v>
      </c>
      <c r="E459" t="s">
        <v>17</v>
      </c>
      <c r="F459" t="s">
        <v>18</v>
      </c>
      <c r="G459" s="25" t="s">
        <v>1598</v>
      </c>
      <c r="I459" s="25" t="s">
        <v>19</v>
      </c>
      <c r="J459" s="25" t="s">
        <v>37</v>
      </c>
      <c r="K459" s="25" t="s">
        <v>81</v>
      </c>
      <c r="M459" s="7">
        <v>7852671666</v>
      </c>
      <c r="N459" t="s">
        <v>54</v>
      </c>
      <c r="O459" t="s">
        <v>710</v>
      </c>
      <c r="P459" t="s">
        <v>22</v>
      </c>
      <c r="Q459" t="s">
        <v>27</v>
      </c>
      <c r="R459" t="s">
        <v>226</v>
      </c>
      <c r="S459" t="s">
        <v>23</v>
      </c>
    </row>
    <row r="460" spans="1:19">
      <c r="A460" s="7">
        <v>1042632</v>
      </c>
      <c r="B460" s="1">
        <f>VLOOKUP(Table1[[#This Row],[Provider '#]],Table3[NH Provider '#],1,FALSE)</f>
        <v>1042632</v>
      </c>
      <c r="C460" s="20" t="str">
        <f>IFERROR(VLOOKUP($A460, 'Tracys Report 102016'!A:F,6,FALSE), "Not Found")</f>
        <v>Master ID</v>
      </c>
      <c r="D460" s="25" t="s">
        <v>937</v>
      </c>
      <c r="E460" t="s">
        <v>17</v>
      </c>
      <c r="F460" t="s">
        <v>18</v>
      </c>
      <c r="G460" s="25" t="s">
        <v>938</v>
      </c>
      <c r="I460" s="25" t="s">
        <v>19</v>
      </c>
      <c r="J460" s="25" t="s">
        <v>37</v>
      </c>
      <c r="K460" s="25" t="s">
        <v>188</v>
      </c>
      <c r="L460" t="s">
        <v>753</v>
      </c>
      <c r="M460" s="7">
        <v>7854400500</v>
      </c>
      <c r="N460" t="s">
        <v>54</v>
      </c>
      <c r="O460" t="s">
        <v>45</v>
      </c>
      <c r="P460" t="s">
        <v>22</v>
      </c>
      <c r="Q460" t="s">
        <v>22</v>
      </c>
      <c r="R460" t="s">
        <v>226</v>
      </c>
      <c r="S460" t="s">
        <v>23</v>
      </c>
    </row>
    <row r="461" spans="1:19" hidden="1">
      <c r="A461" s="1">
        <v>1066317</v>
      </c>
      <c r="B461" s="1" t="e">
        <f>VLOOKUP(Table1[[#This Row],[Provider '#]],Table3[NH Provider '#],1,FALSE)</f>
        <v>#N/A</v>
      </c>
      <c r="C461" s="20" t="str">
        <f>IFERROR(VLOOKUP($A461, 'Tracys Report 102016'!A:F,6,FALSE), "Not Found")</f>
        <v>Yes</v>
      </c>
      <c r="D461" t="s">
        <v>1412</v>
      </c>
      <c r="E461" t="s">
        <v>17</v>
      </c>
      <c r="F461" t="s">
        <v>18</v>
      </c>
      <c r="G461" t="s">
        <v>236</v>
      </c>
      <c r="I461" t="s">
        <v>19</v>
      </c>
      <c r="J461" t="s">
        <v>39</v>
      </c>
      <c r="K461" t="s">
        <v>171</v>
      </c>
      <c r="M461" s="1">
        <v>3166828909</v>
      </c>
      <c r="N461" t="s">
        <v>441</v>
      </c>
      <c r="O461" t="s">
        <v>710</v>
      </c>
      <c r="P461" t="s">
        <v>22</v>
      </c>
      <c r="Q461" t="s">
        <v>27</v>
      </c>
      <c r="R461" t="s">
        <v>226</v>
      </c>
      <c r="S461" t="s">
        <v>23</v>
      </c>
    </row>
    <row r="462" spans="1:19">
      <c r="A462" s="7">
        <v>1066386</v>
      </c>
      <c r="B462" s="1" t="e">
        <f>VLOOKUP(Table1[[#This Row],[Provider '#]],Table3[NH Provider '#],1,FALSE)</f>
        <v>#N/A</v>
      </c>
      <c r="C462" s="20" t="str">
        <f>IFERROR(VLOOKUP($A462, 'Tracys Report 102016'!A:F,6,FALSE), "Not Found")</f>
        <v>No</v>
      </c>
      <c r="D462" s="25" t="s">
        <v>231</v>
      </c>
      <c r="E462" t="s">
        <v>17</v>
      </c>
      <c r="F462" t="s">
        <v>18</v>
      </c>
      <c r="G462" s="25" t="s">
        <v>958</v>
      </c>
      <c r="I462" s="25" t="s">
        <v>19</v>
      </c>
      <c r="J462" s="25" t="s">
        <v>37</v>
      </c>
      <c r="K462" s="25" t="s">
        <v>65</v>
      </c>
      <c r="L462" t="s">
        <v>487</v>
      </c>
      <c r="M462" s="7">
        <v>7852330588</v>
      </c>
      <c r="N462" t="s">
        <v>54</v>
      </c>
      <c r="O462" t="s">
        <v>710</v>
      </c>
      <c r="P462" t="s">
        <v>22</v>
      </c>
      <c r="Q462" t="s">
        <v>27</v>
      </c>
      <c r="R462" t="s">
        <v>255</v>
      </c>
      <c r="S462" t="s">
        <v>23</v>
      </c>
    </row>
    <row r="463" spans="1:19" hidden="1">
      <c r="A463" s="1">
        <v>1255497</v>
      </c>
      <c r="B463" s="1" t="e">
        <f>VLOOKUP(Table1[[#This Row],[Provider '#]],Table3[NH Provider '#],1,FALSE)</f>
        <v>#N/A</v>
      </c>
      <c r="C463" s="20" t="str">
        <f>IFERROR(VLOOKUP($A463, 'Tracys Report 102016'!A:F,6,FALSE), "Not Found")</f>
        <v>Yes</v>
      </c>
      <c r="D463" t="s">
        <v>1684</v>
      </c>
      <c r="E463" t="s">
        <v>17</v>
      </c>
      <c r="F463" t="s">
        <v>18</v>
      </c>
      <c r="G463" t="s">
        <v>236</v>
      </c>
      <c r="I463" t="s">
        <v>19</v>
      </c>
      <c r="J463" t="s">
        <v>39</v>
      </c>
      <c r="K463" t="s">
        <v>171</v>
      </c>
      <c r="L463" t="s">
        <v>1605</v>
      </c>
      <c r="M463" s="1">
        <v>3166848018</v>
      </c>
      <c r="N463" t="s">
        <v>192</v>
      </c>
      <c r="P463" t="s">
        <v>22</v>
      </c>
      <c r="Q463" t="s">
        <v>22</v>
      </c>
      <c r="R463" t="s">
        <v>226</v>
      </c>
    </row>
    <row r="464" spans="1:19">
      <c r="A464" s="7">
        <v>1044142</v>
      </c>
      <c r="B464" s="1">
        <f>VLOOKUP(Table1[[#This Row],[Provider '#]],Table3[NH Provider '#],1,FALSE)</f>
        <v>1044142</v>
      </c>
      <c r="C464" s="20" t="str">
        <f>IFERROR(VLOOKUP($A464, 'Tracys Report 102016'!A:F,6,FALSE), "Not Found")</f>
        <v>Master ID</v>
      </c>
      <c r="D464" s="25" t="s">
        <v>845</v>
      </c>
      <c r="E464" t="s">
        <v>17</v>
      </c>
      <c r="F464" t="s">
        <v>18</v>
      </c>
      <c r="G464" s="25" t="s">
        <v>952</v>
      </c>
      <c r="I464" s="25" t="s">
        <v>19</v>
      </c>
      <c r="J464" s="25" t="s">
        <v>37</v>
      </c>
      <c r="K464" s="25" t="s">
        <v>107</v>
      </c>
      <c r="M464" s="7">
        <v>7852322721</v>
      </c>
      <c r="N464" t="s">
        <v>441</v>
      </c>
      <c r="O464" t="s">
        <v>503</v>
      </c>
      <c r="P464" t="s">
        <v>27</v>
      </c>
      <c r="Q464" t="s">
        <v>22</v>
      </c>
      <c r="R464" t="s">
        <v>255</v>
      </c>
      <c r="S464" t="s">
        <v>23</v>
      </c>
    </row>
    <row r="465" spans="1:19">
      <c r="A465" s="7">
        <v>1058944</v>
      </c>
      <c r="B465" s="1">
        <f>VLOOKUP(Table1[[#This Row],[Provider '#]],Table3[NH Provider '#],1,FALSE)</f>
        <v>1058944</v>
      </c>
      <c r="C465" s="20" t="str">
        <f>IFERROR(VLOOKUP($A465, 'Tracys Report 102016'!A:F,6,FALSE), "Not Found")</f>
        <v>Master ID</v>
      </c>
      <c r="D465" s="25" t="s">
        <v>999</v>
      </c>
      <c r="E465" t="s">
        <v>17</v>
      </c>
      <c r="F465" t="s">
        <v>18</v>
      </c>
      <c r="G465" s="25" t="s">
        <v>997</v>
      </c>
      <c r="I465" s="25" t="s">
        <v>19</v>
      </c>
      <c r="J465" s="25" t="s">
        <v>37</v>
      </c>
      <c r="K465" s="25" t="s">
        <v>188</v>
      </c>
      <c r="M465" s="7">
        <v>7852716700</v>
      </c>
      <c r="N465" t="s">
        <v>54</v>
      </c>
      <c r="O465" t="s">
        <v>917</v>
      </c>
      <c r="P465" t="s">
        <v>22</v>
      </c>
      <c r="Q465" t="s">
        <v>22</v>
      </c>
      <c r="R465" t="s">
        <v>226</v>
      </c>
      <c r="S465" t="s">
        <v>23</v>
      </c>
    </row>
    <row r="466" spans="1:19">
      <c r="A466" s="7">
        <v>1066108</v>
      </c>
      <c r="B466" s="1">
        <f>VLOOKUP(Table1[[#This Row],[Provider '#]],Table3[NH Provider '#],1,FALSE)</f>
        <v>1066108</v>
      </c>
      <c r="C466" s="20" t="str">
        <f>IFERROR(VLOOKUP($A466, 'Tracys Report 102016'!A:F,6,FALSE), "Not Found")</f>
        <v>Master ID</v>
      </c>
      <c r="D466" s="25" t="s">
        <v>1081</v>
      </c>
      <c r="E466" t="s">
        <v>17</v>
      </c>
      <c r="F466" t="s">
        <v>18</v>
      </c>
      <c r="G466" s="25" t="s">
        <v>1082</v>
      </c>
      <c r="I466" s="25" t="s">
        <v>19</v>
      </c>
      <c r="J466" s="25" t="s">
        <v>37</v>
      </c>
      <c r="K466" s="25" t="s">
        <v>81</v>
      </c>
      <c r="M466" s="7">
        <v>7852670138</v>
      </c>
      <c r="N466" t="s">
        <v>441</v>
      </c>
      <c r="O466" t="s">
        <v>710</v>
      </c>
      <c r="P466" t="s">
        <v>22</v>
      </c>
      <c r="Q466" t="s">
        <v>22</v>
      </c>
      <c r="R466" t="s">
        <v>226</v>
      </c>
      <c r="S466" t="s">
        <v>23</v>
      </c>
    </row>
    <row r="467" spans="1:19">
      <c r="A467" s="7">
        <v>1066253</v>
      </c>
      <c r="B467" s="1">
        <f>VLOOKUP(Table1[[#This Row],[Provider '#]],Table3[NH Provider '#],1,FALSE)</f>
        <v>1066253</v>
      </c>
      <c r="C467" s="20" t="str">
        <f>IFERROR(VLOOKUP($A467, 'Tracys Report 102016'!A:F,6,FALSE), "Not Found")</f>
        <v>Master ID</v>
      </c>
      <c r="D467" s="25" t="s">
        <v>1307</v>
      </c>
      <c r="E467" t="s">
        <v>17</v>
      </c>
      <c r="F467" t="s">
        <v>18</v>
      </c>
      <c r="G467" s="25" t="s">
        <v>1308</v>
      </c>
      <c r="I467" s="25" t="s">
        <v>19</v>
      </c>
      <c r="J467" s="25" t="s">
        <v>37</v>
      </c>
      <c r="K467" s="25" t="s">
        <v>65</v>
      </c>
      <c r="M467" s="7">
        <v>7852334212</v>
      </c>
      <c r="N467" t="s">
        <v>441</v>
      </c>
      <c r="O467" t="s">
        <v>710</v>
      </c>
      <c r="P467" t="s">
        <v>22</v>
      </c>
      <c r="Q467" t="s">
        <v>22</v>
      </c>
      <c r="R467" t="s">
        <v>226</v>
      </c>
      <c r="S467" t="s">
        <v>23</v>
      </c>
    </row>
    <row r="468" spans="1:19">
      <c r="A468" s="7">
        <v>1066260</v>
      </c>
      <c r="B468" s="1">
        <f>VLOOKUP(Table1[[#This Row],[Provider '#]],Table3[NH Provider '#],1,FALSE)</f>
        <v>1066260</v>
      </c>
      <c r="C468" s="20" t="str">
        <f>IFERROR(VLOOKUP($A468, 'Tracys Report 102016'!A:F,6,FALSE), "Not Found")</f>
        <v>Master ID</v>
      </c>
      <c r="D468" s="25" t="s">
        <v>1317</v>
      </c>
      <c r="E468" t="s">
        <v>17</v>
      </c>
      <c r="F468" t="s">
        <v>18</v>
      </c>
      <c r="G468" s="25" t="s">
        <v>826</v>
      </c>
      <c r="I468" s="25" t="s">
        <v>19</v>
      </c>
      <c r="J468" s="25" t="s">
        <v>37</v>
      </c>
      <c r="K468" s="25" t="s">
        <v>89</v>
      </c>
      <c r="M468" s="7">
        <v>7852730794</v>
      </c>
      <c r="N468" t="s">
        <v>441</v>
      </c>
      <c r="O468" t="s">
        <v>710</v>
      </c>
      <c r="P468" t="s">
        <v>22</v>
      </c>
      <c r="Q468" t="s">
        <v>22</v>
      </c>
      <c r="R468" t="s">
        <v>226</v>
      </c>
      <c r="S468" t="s">
        <v>23</v>
      </c>
    </row>
    <row r="469" spans="1:19">
      <c r="A469" s="7">
        <v>1257913</v>
      </c>
      <c r="B469" s="1" t="e">
        <f>VLOOKUP(Table1[[#This Row],[Provider '#]],Table3[NH Provider '#],1,FALSE)</f>
        <v>#N/A</v>
      </c>
      <c r="C469" s="20" t="str">
        <f>IFERROR(VLOOKUP($A469, 'Tracys Report 102016'!A:F,6,FALSE), "Not Found")</f>
        <v>No</v>
      </c>
      <c r="D469" s="25" t="s">
        <v>1719</v>
      </c>
      <c r="E469" t="s">
        <v>17</v>
      </c>
      <c r="F469" t="s">
        <v>18</v>
      </c>
      <c r="G469" s="25" t="s">
        <v>417</v>
      </c>
      <c r="I469" s="25" t="s">
        <v>19</v>
      </c>
      <c r="J469" s="25" t="s">
        <v>37</v>
      </c>
      <c r="K469" s="25" t="s">
        <v>141</v>
      </c>
      <c r="L469" t="s">
        <v>362</v>
      </c>
      <c r="M469" s="7">
        <v>7852705750</v>
      </c>
      <c r="N469" t="s">
        <v>391</v>
      </c>
      <c r="P469" t="s">
        <v>27</v>
      </c>
      <c r="Q469" t="s">
        <v>22</v>
      </c>
      <c r="R469" t="s">
        <v>226</v>
      </c>
    </row>
    <row r="470" spans="1:19" hidden="1">
      <c r="A470" s="1">
        <v>1001932</v>
      </c>
      <c r="B470" s="1" t="e">
        <f>VLOOKUP(Table1[[#This Row],[Provider '#]],Table3[NH Provider '#],1,FALSE)</f>
        <v>#N/A</v>
      </c>
      <c r="C470" s="20" t="str">
        <f>IFERROR(VLOOKUP($A470, 'Tracys Report 102016'!A:F,6,FALSE), "Not Found")</f>
        <v>Yes</v>
      </c>
      <c r="D470" t="s">
        <v>309</v>
      </c>
      <c r="E470" t="s">
        <v>17</v>
      </c>
      <c r="F470" t="s">
        <v>18</v>
      </c>
      <c r="G470" t="s">
        <v>310</v>
      </c>
      <c r="I470" t="s">
        <v>19</v>
      </c>
      <c r="J470" t="s">
        <v>37</v>
      </c>
      <c r="K470" t="s">
        <v>89</v>
      </c>
      <c r="M470" t="s">
        <v>20</v>
      </c>
      <c r="O470" t="s">
        <v>311</v>
      </c>
      <c r="P470" t="s">
        <v>27</v>
      </c>
      <c r="Q470" t="s">
        <v>22</v>
      </c>
      <c r="R470" t="s">
        <v>226</v>
      </c>
      <c r="S470" t="s">
        <v>23</v>
      </c>
    </row>
    <row r="471" spans="1:19">
      <c r="A471" s="7">
        <v>1066074</v>
      </c>
      <c r="B471" s="1">
        <f>VLOOKUP(Table1[[#This Row],[Provider '#]],Table3[NH Provider '#],1,FALSE)</f>
        <v>1066074</v>
      </c>
      <c r="C471" s="20" t="str">
        <f>IFERROR(VLOOKUP($A471, 'Tracys Report 102016'!A:F,6,FALSE), "Not Found")</f>
        <v>Master ID</v>
      </c>
      <c r="D471" s="25" t="s">
        <v>1030</v>
      </c>
      <c r="E471" t="s">
        <v>17</v>
      </c>
      <c r="F471" t="s">
        <v>18</v>
      </c>
      <c r="G471" s="25" t="s">
        <v>459</v>
      </c>
      <c r="I471" s="25" t="s">
        <v>19</v>
      </c>
      <c r="J471" s="25" t="s">
        <v>37</v>
      </c>
      <c r="K471" s="25" t="s">
        <v>89</v>
      </c>
      <c r="M471" s="7">
        <v>7852711189</v>
      </c>
      <c r="N471" t="s">
        <v>441</v>
      </c>
      <c r="O471" t="s">
        <v>710</v>
      </c>
      <c r="P471" t="s">
        <v>22</v>
      </c>
      <c r="Q471" t="s">
        <v>22</v>
      </c>
      <c r="R471" t="s">
        <v>226</v>
      </c>
      <c r="S471" t="s">
        <v>23</v>
      </c>
    </row>
    <row r="472" spans="1:19" hidden="1">
      <c r="A472" s="1">
        <v>1001637</v>
      </c>
      <c r="B472" s="1" t="e">
        <f>VLOOKUP(Table1[[#This Row],[Provider '#]],Table3[NH Provider '#],1,FALSE)</f>
        <v>#N/A</v>
      </c>
      <c r="C472" s="20" t="str">
        <f>IFERROR(VLOOKUP($A472, 'Tracys Report 102016'!A:F,6,FALSE), "Not Found")</f>
        <v>Yes</v>
      </c>
      <c r="D472" t="s">
        <v>223</v>
      </c>
      <c r="E472" t="s">
        <v>17</v>
      </c>
      <c r="F472" t="s">
        <v>18</v>
      </c>
      <c r="G472" t="s">
        <v>224</v>
      </c>
      <c r="I472" t="s">
        <v>19</v>
      </c>
      <c r="J472" t="s">
        <v>37</v>
      </c>
      <c r="K472" t="s">
        <v>89</v>
      </c>
      <c r="L472" t="s">
        <v>225</v>
      </c>
      <c r="M472" t="s">
        <v>20</v>
      </c>
      <c r="O472" t="s">
        <v>35</v>
      </c>
      <c r="P472" t="s">
        <v>22</v>
      </c>
      <c r="Q472" t="s">
        <v>22</v>
      </c>
      <c r="R472" t="s">
        <v>226</v>
      </c>
      <c r="S472" t="s">
        <v>23</v>
      </c>
    </row>
    <row r="473" spans="1:19">
      <c r="A473" s="7">
        <v>1066373</v>
      </c>
      <c r="B473" s="1" t="e">
        <f>VLOOKUP(Table1[[#This Row],[Provider '#]],Table3[NH Provider '#],1,FALSE)</f>
        <v>#N/A</v>
      </c>
      <c r="C473" s="20" t="str">
        <f>IFERROR(VLOOKUP($A473, 'Tracys Report 102016'!A:F,6,FALSE), "Not Found")</f>
        <v>No</v>
      </c>
      <c r="D473" s="25" t="s">
        <v>1504</v>
      </c>
      <c r="E473" t="s">
        <v>17</v>
      </c>
      <c r="F473" t="s">
        <v>18</v>
      </c>
      <c r="G473" s="26" t="s">
        <v>746</v>
      </c>
      <c r="I473" s="25" t="s">
        <v>19</v>
      </c>
      <c r="J473" s="25" t="s">
        <v>37</v>
      </c>
      <c r="K473" s="25" t="s">
        <v>89</v>
      </c>
      <c r="M473" s="7">
        <v>7852330516</v>
      </c>
      <c r="N473" t="s">
        <v>54</v>
      </c>
      <c r="O473" t="s">
        <v>710</v>
      </c>
      <c r="P473" t="s">
        <v>27</v>
      </c>
      <c r="Q473" t="s">
        <v>22</v>
      </c>
      <c r="R473" t="s">
        <v>704</v>
      </c>
      <c r="S473" t="s">
        <v>23</v>
      </c>
    </row>
    <row r="474" spans="1:19">
      <c r="A474" s="7">
        <v>1066281</v>
      </c>
      <c r="B474" s="1" t="e">
        <f>VLOOKUP(Table1[[#This Row],[Provider '#]],Table3[NH Provider '#],1,FALSE)</f>
        <v>#N/A</v>
      </c>
      <c r="C474" s="20" t="str">
        <f>IFERROR(VLOOKUP($A474, 'Tracys Report 102016'!A:F,6,FALSE), "Not Found")</f>
        <v>No</v>
      </c>
      <c r="D474" s="25" t="s">
        <v>1865</v>
      </c>
      <c r="E474" t="s">
        <v>17</v>
      </c>
      <c r="F474" t="s">
        <v>18</v>
      </c>
      <c r="G474" s="25" t="s">
        <v>876</v>
      </c>
      <c r="I474" s="25" t="s">
        <v>19</v>
      </c>
      <c r="J474" s="25" t="s">
        <v>37</v>
      </c>
      <c r="K474" s="25" t="s">
        <v>188</v>
      </c>
      <c r="M474" s="7">
        <v>7852963584</v>
      </c>
      <c r="N474" t="s">
        <v>441</v>
      </c>
      <c r="O474" t="s">
        <v>710</v>
      </c>
      <c r="P474" t="s">
        <v>27</v>
      </c>
      <c r="Q474" t="s">
        <v>22</v>
      </c>
      <c r="R474" t="s">
        <v>864</v>
      </c>
      <c r="S474" t="s">
        <v>23</v>
      </c>
    </row>
    <row r="475" spans="1:19">
      <c r="A475" s="7">
        <v>1253429</v>
      </c>
      <c r="B475" s="1" t="e">
        <f>VLOOKUP(Table1[[#This Row],[Provider '#]],Table3[NH Provider '#],1,FALSE)</f>
        <v>#N/A</v>
      </c>
      <c r="C475" s="20" t="str">
        <f>IFERROR(VLOOKUP($A475, 'Tracys Report 102016'!A:F,6,FALSE), "Not Found")</f>
        <v>No</v>
      </c>
      <c r="D475" s="25" t="s">
        <v>923</v>
      </c>
      <c r="E475" t="s">
        <v>17</v>
      </c>
      <c r="F475" t="s">
        <v>18</v>
      </c>
      <c r="G475" s="25" t="s">
        <v>946</v>
      </c>
      <c r="I475" s="25" t="s">
        <v>19</v>
      </c>
      <c r="J475" s="25" t="s">
        <v>37</v>
      </c>
      <c r="K475" s="25" t="s">
        <v>89</v>
      </c>
      <c r="L475" t="s">
        <v>794</v>
      </c>
      <c r="M475" s="7">
        <v>7854789440</v>
      </c>
      <c r="N475" t="s">
        <v>54</v>
      </c>
      <c r="P475" t="s">
        <v>27</v>
      </c>
      <c r="Q475" t="s">
        <v>22</v>
      </c>
      <c r="R475" t="s">
        <v>226</v>
      </c>
    </row>
    <row r="476" spans="1:19" hidden="1">
      <c r="A476" s="1">
        <v>1262535</v>
      </c>
      <c r="B476" s="1" t="e">
        <f>VLOOKUP(Table1[[#This Row],[Provider '#]],Table3[NH Provider '#],1,FALSE)</f>
        <v>#N/A</v>
      </c>
      <c r="C476" s="20" t="s">
        <v>1764</v>
      </c>
      <c r="D476" t="s">
        <v>1751</v>
      </c>
      <c r="E476" t="s">
        <v>17</v>
      </c>
      <c r="F476" t="s">
        <v>18</v>
      </c>
      <c r="G476" t="s">
        <v>1752</v>
      </c>
      <c r="I476" t="s">
        <v>19</v>
      </c>
      <c r="J476" t="s">
        <v>175</v>
      </c>
      <c r="K476" t="s">
        <v>176</v>
      </c>
      <c r="L476" t="s">
        <v>625</v>
      </c>
      <c r="M476" s="1">
        <v>3167192400</v>
      </c>
      <c r="N476" t="s">
        <v>54</v>
      </c>
      <c r="P476" t="s">
        <v>27</v>
      </c>
      <c r="Q476" t="s">
        <v>22</v>
      </c>
      <c r="R476" t="s">
        <v>226</v>
      </c>
    </row>
    <row r="477" spans="1:19" hidden="1">
      <c r="A477" s="1">
        <v>1066222</v>
      </c>
      <c r="B477" s="1" t="e">
        <f>VLOOKUP(Table1[[#This Row],[Provider '#]],Table3[NH Provider '#],1,FALSE)</f>
        <v>#N/A</v>
      </c>
      <c r="C477" s="20" t="s">
        <v>1764</v>
      </c>
      <c r="D477" t="s">
        <v>1257</v>
      </c>
      <c r="E477" t="s">
        <v>17</v>
      </c>
      <c r="F477" t="s">
        <v>18</v>
      </c>
      <c r="G477" t="s">
        <v>1258</v>
      </c>
      <c r="I477" t="s">
        <v>19</v>
      </c>
      <c r="J477" t="s">
        <v>86</v>
      </c>
      <c r="K477" t="s">
        <v>87</v>
      </c>
      <c r="M477" s="1">
        <v>6202233120</v>
      </c>
      <c r="N477" t="s">
        <v>54</v>
      </c>
      <c r="O477" t="s">
        <v>710</v>
      </c>
      <c r="P477" t="s">
        <v>22</v>
      </c>
      <c r="Q477" t="s">
        <v>22</v>
      </c>
      <c r="R477" t="s">
        <v>226</v>
      </c>
      <c r="S477" t="s">
        <v>23</v>
      </c>
    </row>
    <row r="478" spans="1:19">
      <c r="A478" s="7">
        <v>1066394</v>
      </c>
      <c r="B478" s="1" t="e">
        <f>VLOOKUP(Table1[[#This Row],[Provider '#]],Table3[NH Provider '#],1,FALSE)</f>
        <v>#N/A</v>
      </c>
      <c r="C478" s="20" t="str">
        <f>IFERROR(VLOOKUP($A478, 'Tracys Report 102016'!A:F,6,FALSE), "Not Found")</f>
        <v>No</v>
      </c>
      <c r="D478" s="25" t="s">
        <v>1537</v>
      </c>
      <c r="E478" t="s">
        <v>17</v>
      </c>
      <c r="F478" t="s">
        <v>18</v>
      </c>
      <c r="G478" s="25" t="s">
        <v>665</v>
      </c>
      <c r="I478" s="25" t="s">
        <v>19</v>
      </c>
      <c r="J478" s="25" t="s">
        <v>37</v>
      </c>
      <c r="K478" s="25" t="s">
        <v>141</v>
      </c>
      <c r="M478" s="7">
        <v>7852321212</v>
      </c>
      <c r="N478" t="s">
        <v>54</v>
      </c>
      <c r="O478" t="s">
        <v>710</v>
      </c>
      <c r="P478" t="s">
        <v>22</v>
      </c>
      <c r="Q478" t="s">
        <v>27</v>
      </c>
      <c r="R478" t="s">
        <v>255</v>
      </c>
      <c r="S478" t="s">
        <v>23</v>
      </c>
    </row>
    <row r="479" spans="1:19">
      <c r="A479" s="7">
        <v>1017987</v>
      </c>
      <c r="B479" s="1" t="e">
        <f>VLOOKUP(Table1[[#This Row],[Provider '#]],Table3[NH Provider '#],1,FALSE)</f>
        <v>#N/A</v>
      </c>
      <c r="C479" s="20" t="str">
        <f>IFERROR(VLOOKUP($A479, 'Tracys Report 102016'!A:F,6,FALSE), "Not Found")</f>
        <v>No</v>
      </c>
      <c r="D479" s="25" t="s">
        <v>792</v>
      </c>
      <c r="E479" t="s">
        <v>17</v>
      </c>
      <c r="F479" t="s">
        <v>18</v>
      </c>
      <c r="G479" s="25" t="s">
        <v>787</v>
      </c>
      <c r="I479" s="25" t="s">
        <v>19</v>
      </c>
      <c r="J479" s="25" t="s">
        <v>37</v>
      </c>
      <c r="K479" s="25" t="s">
        <v>423</v>
      </c>
      <c r="M479" s="25" t="s">
        <v>20</v>
      </c>
      <c r="O479" t="s">
        <v>111</v>
      </c>
      <c r="P479" t="s">
        <v>22</v>
      </c>
      <c r="Q479" t="s">
        <v>22</v>
      </c>
      <c r="R479" t="s">
        <v>704</v>
      </c>
      <c r="S479" t="s">
        <v>23</v>
      </c>
    </row>
    <row r="480" spans="1:19" hidden="1">
      <c r="A480" s="1">
        <v>1258655</v>
      </c>
      <c r="B480" s="1" t="e">
        <f>VLOOKUP(Table1[[#This Row],[Provider '#]],Table3[NH Provider '#],1,FALSE)</f>
        <v>#N/A</v>
      </c>
      <c r="C480" s="20" t="s">
        <v>1764</v>
      </c>
      <c r="D480" t="s">
        <v>1725</v>
      </c>
      <c r="E480" t="s">
        <v>17</v>
      </c>
      <c r="F480" t="s">
        <v>18</v>
      </c>
      <c r="G480" t="s">
        <v>1726</v>
      </c>
      <c r="I480" t="s">
        <v>19</v>
      </c>
      <c r="J480" t="s">
        <v>268</v>
      </c>
      <c r="K480" t="s">
        <v>269</v>
      </c>
      <c r="L480" t="s">
        <v>596</v>
      </c>
      <c r="M480" s="1">
        <v>6205325801</v>
      </c>
      <c r="N480" t="s">
        <v>54</v>
      </c>
      <c r="P480" t="s">
        <v>22</v>
      </c>
      <c r="Q480" t="s">
        <v>22</v>
      </c>
      <c r="R480" t="s">
        <v>226</v>
      </c>
    </row>
    <row r="481" spans="1:19" hidden="1">
      <c r="A481" s="1">
        <v>1246170</v>
      </c>
      <c r="B481" s="1" t="e">
        <f>VLOOKUP(Table1[[#This Row],[Provider '#]],Table3[NH Provider '#],1,FALSE)</f>
        <v>#N/A</v>
      </c>
      <c r="C481" s="20" t="str">
        <f>IFERROR(VLOOKUP($A481, 'Tracys Report 102016'!A:F,6,FALSE), "Not Found")</f>
        <v>Yes</v>
      </c>
      <c r="D481" t="s">
        <v>1640</v>
      </c>
      <c r="E481" t="s">
        <v>17</v>
      </c>
      <c r="F481" t="s">
        <v>18</v>
      </c>
      <c r="G481" t="s">
        <v>213</v>
      </c>
      <c r="I481" t="s">
        <v>19</v>
      </c>
      <c r="J481" t="s">
        <v>214</v>
      </c>
      <c r="K481" t="s">
        <v>187</v>
      </c>
      <c r="L481" t="s">
        <v>922</v>
      </c>
      <c r="M481" s="1">
        <v>9134411900</v>
      </c>
      <c r="N481" t="s">
        <v>442</v>
      </c>
      <c r="P481" t="s">
        <v>27</v>
      </c>
      <c r="Q481" t="s">
        <v>22</v>
      </c>
      <c r="R481" t="s">
        <v>255</v>
      </c>
    </row>
    <row r="482" spans="1:19">
      <c r="A482" s="7">
        <v>1066084</v>
      </c>
      <c r="B482" s="1">
        <f>VLOOKUP(Table1[[#This Row],[Provider '#]],Table3[NH Provider '#],1,FALSE)</f>
        <v>1066084</v>
      </c>
      <c r="C482" s="20" t="str">
        <f>IFERROR(VLOOKUP($A482, 'Tracys Report 102016'!A:F,6,FALSE), "Not Found")</f>
        <v>Master ID</v>
      </c>
      <c r="D482" s="25" t="s">
        <v>873</v>
      </c>
      <c r="E482" t="s">
        <v>17</v>
      </c>
      <c r="F482" t="s">
        <v>18</v>
      </c>
      <c r="G482" s="25" t="s">
        <v>1041</v>
      </c>
      <c r="I482" s="25" t="s">
        <v>19</v>
      </c>
      <c r="J482" s="25" t="s">
        <v>37</v>
      </c>
      <c r="K482" s="25" t="s">
        <v>65</v>
      </c>
      <c r="M482" s="7">
        <v>7852328781</v>
      </c>
      <c r="N482" t="s">
        <v>441</v>
      </c>
      <c r="O482" t="s">
        <v>710</v>
      </c>
      <c r="P482" t="s">
        <v>27</v>
      </c>
      <c r="Q482" t="s">
        <v>22</v>
      </c>
      <c r="R482" t="s">
        <v>255</v>
      </c>
      <c r="S482" t="s">
        <v>23</v>
      </c>
    </row>
    <row r="483" spans="1:19">
      <c r="A483" s="7">
        <v>1066166</v>
      </c>
      <c r="B483" s="1">
        <f>VLOOKUP(Table1[[#This Row],[Provider '#]],Table3[NH Provider '#],1,FALSE)</f>
        <v>1066166</v>
      </c>
      <c r="C483" s="20" t="str">
        <f>IFERROR(VLOOKUP($A483, 'Tracys Report 102016'!A:F,6,FALSE), "Not Found")</f>
        <v>Master ID</v>
      </c>
      <c r="D483" s="25" t="s">
        <v>1174</v>
      </c>
      <c r="E483" t="s">
        <v>17</v>
      </c>
      <c r="F483" t="s">
        <v>18</v>
      </c>
      <c r="G483" s="25" t="s">
        <v>1175</v>
      </c>
      <c r="I483" s="25" t="s">
        <v>19</v>
      </c>
      <c r="J483" s="25" t="s">
        <v>37</v>
      </c>
      <c r="K483" s="25" t="s">
        <v>141</v>
      </c>
      <c r="M483" s="7">
        <v>7852720496</v>
      </c>
      <c r="N483" t="s">
        <v>441</v>
      </c>
      <c r="O483" t="s">
        <v>710</v>
      </c>
      <c r="P483" t="s">
        <v>22</v>
      </c>
      <c r="Q483" t="s">
        <v>22</v>
      </c>
      <c r="R483" t="s">
        <v>226</v>
      </c>
      <c r="S483" t="s">
        <v>23</v>
      </c>
    </row>
    <row r="484" spans="1:19">
      <c r="A484" s="7">
        <v>1066276</v>
      </c>
      <c r="B484" s="1">
        <f>VLOOKUP(Table1[[#This Row],[Provider '#]],Table3[NH Provider '#],1,FALSE)</f>
        <v>1066276</v>
      </c>
      <c r="C484" s="20" t="str">
        <f>IFERROR(VLOOKUP($A484, 'Tracys Report 102016'!A:F,6,FALSE), "Not Found")</f>
        <v>Master ID</v>
      </c>
      <c r="D484" s="25" t="s">
        <v>1343</v>
      </c>
      <c r="E484" t="s">
        <v>17</v>
      </c>
      <c r="F484" t="s">
        <v>18</v>
      </c>
      <c r="G484" s="25" t="s">
        <v>1000</v>
      </c>
      <c r="I484" s="25" t="s">
        <v>19</v>
      </c>
      <c r="J484" s="25" t="s">
        <v>37</v>
      </c>
      <c r="K484" s="25" t="s">
        <v>89</v>
      </c>
      <c r="M484" s="7">
        <v>7852730886</v>
      </c>
      <c r="N484" t="s">
        <v>54</v>
      </c>
      <c r="O484" t="s">
        <v>710</v>
      </c>
      <c r="P484" t="s">
        <v>27</v>
      </c>
      <c r="Q484" t="s">
        <v>22</v>
      </c>
      <c r="R484" t="s">
        <v>226</v>
      </c>
      <c r="S484" t="s">
        <v>23</v>
      </c>
    </row>
    <row r="485" spans="1:19">
      <c r="A485" s="7">
        <v>1246712</v>
      </c>
      <c r="B485" s="1" t="e">
        <f>VLOOKUP(Table1[[#This Row],[Provider '#]],Table3[NH Provider '#],1,FALSE)</f>
        <v>#N/A</v>
      </c>
      <c r="C485" s="20" t="str">
        <f>IFERROR(VLOOKUP($A485, 'Tracys Report 102016'!A:F,6,FALSE), "Not Found")</f>
        <v>No</v>
      </c>
      <c r="D485" s="25" t="s">
        <v>1646</v>
      </c>
      <c r="E485" t="s">
        <v>17</v>
      </c>
      <c r="F485" t="s">
        <v>18</v>
      </c>
      <c r="G485" s="25" t="s">
        <v>726</v>
      </c>
      <c r="I485" s="25" t="s">
        <v>19</v>
      </c>
      <c r="J485" s="25" t="s">
        <v>37</v>
      </c>
      <c r="K485" s="25" t="s">
        <v>38</v>
      </c>
      <c r="L485" t="s">
        <v>727</v>
      </c>
      <c r="M485" s="7">
        <v>9999999999</v>
      </c>
      <c r="N485" t="s">
        <v>442</v>
      </c>
      <c r="P485" t="s">
        <v>22</v>
      </c>
      <c r="Q485" t="s">
        <v>27</v>
      </c>
      <c r="R485" t="s">
        <v>255</v>
      </c>
    </row>
    <row r="486" spans="1:19">
      <c r="A486" s="7">
        <v>1057504</v>
      </c>
      <c r="B486" s="1">
        <f>VLOOKUP(Table1[[#This Row],[Provider '#]],Table3[NH Provider '#],1,FALSE)</f>
        <v>1057504</v>
      </c>
      <c r="C486" s="20" t="str">
        <f>IFERROR(VLOOKUP($A486, 'Tracys Report 102016'!A:F,6,FALSE), "Not Found")</f>
        <v>Master ID</v>
      </c>
      <c r="D486" s="25" t="s">
        <v>923</v>
      </c>
      <c r="E486" t="s">
        <v>17</v>
      </c>
      <c r="F486" t="s">
        <v>18</v>
      </c>
      <c r="G486" s="25" t="s">
        <v>310</v>
      </c>
      <c r="I486" s="25" t="s">
        <v>19</v>
      </c>
      <c r="J486" s="25" t="s">
        <v>37</v>
      </c>
      <c r="K486" s="25" t="s">
        <v>89</v>
      </c>
      <c r="L486" t="s">
        <v>225</v>
      </c>
      <c r="M486" s="7">
        <v>7854780931</v>
      </c>
      <c r="N486" t="s">
        <v>441</v>
      </c>
      <c r="O486" t="s">
        <v>444</v>
      </c>
      <c r="P486" t="s">
        <v>22</v>
      </c>
      <c r="Q486" t="s">
        <v>22</v>
      </c>
      <c r="R486" t="s">
        <v>226</v>
      </c>
      <c r="S486" t="s">
        <v>23</v>
      </c>
    </row>
    <row r="487" spans="1:19">
      <c r="A487" s="7">
        <v>1255631</v>
      </c>
      <c r="B487" s="1" t="e">
        <f>VLOOKUP(Table1[[#This Row],[Provider '#]],Table3[NH Provider '#],1,FALSE)</f>
        <v>#N/A</v>
      </c>
      <c r="C487" s="20" t="str">
        <f>IFERROR(VLOOKUP($A487, 'Tracys Report 102016'!A:F,6,FALSE), "Not Found")</f>
        <v>No</v>
      </c>
      <c r="D487" s="25" t="s">
        <v>1694</v>
      </c>
      <c r="E487" t="s">
        <v>17</v>
      </c>
      <c r="F487" t="s">
        <v>18</v>
      </c>
      <c r="G487" s="25" t="s">
        <v>1695</v>
      </c>
      <c r="I487" s="25" t="s">
        <v>19</v>
      </c>
      <c r="J487" s="25" t="s">
        <v>264</v>
      </c>
      <c r="K487" s="25" t="s">
        <v>265</v>
      </c>
      <c r="L487" t="s">
        <v>1620</v>
      </c>
      <c r="M487" s="7">
        <v>6203764225</v>
      </c>
      <c r="N487" t="s">
        <v>54</v>
      </c>
      <c r="P487" t="s">
        <v>22</v>
      </c>
      <c r="Q487" t="s">
        <v>22</v>
      </c>
      <c r="R487" t="s">
        <v>226</v>
      </c>
    </row>
    <row r="488" spans="1:19" hidden="1">
      <c r="A488" s="1">
        <v>1255537</v>
      </c>
      <c r="B488" s="1" t="e">
        <f>VLOOKUP(Table1[[#This Row],[Provider '#]],Table3[NH Provider '#],1,FALSE)</f>
        <v>#N/A</v>
      </c>
      <c r="C488" s="20" t="str">
        <f>IFERROR(VLOOKUP($A488, 'Tracys Report 102016'!A:F,6,FALSE), "Not Found")</f>
        <v>Yes</v>
      </c>
      <c r="D488" t="s">
        <v>1690</v>
      </c>
      <c r="E488" t="s">
        <v>17</v>
      </c>
      <c r="F488" t="s">
        <v>18</v>
      </c>
      <c r="G488" t="s">
        <v>202</v>
      </c>
      <c r="I488" t="s">
        <v>19</v>
      </c>
      <c r="J488" t="s">
        <v>36</v>
      </c>
      <c r="K488" t="s">
        <v>75</v>
      </c>
      <c r="L488" t="s">
        <v>691</v>
      </c>
      <c r="M488" s="1">
        <v>9418209843</v>
      </c>
      <c r="N488" t="s">
        <v>54</v>
      </c>
      <c r="P488" t="s">
        <v>22</v>
      </c>
      <c r="Q488" t="s">
        <v>22</v>
      </c>
      <c r="R488" t="s">
        <v>226</v>
      </c>
    </row>
    <row r="489" spans="1:19" hidden="1">
      <c r="A489" s="1">
        <v>1261146</v>
      </c>
      <c r="B489" s="1" t="e">
        <f>VLOOKUP(Table1[[#This Row],[Provider '#]],Table3[NH Provider '#],1,FALSE)</f>
        <v>#N/A</v>
      </c>
      <c r="C489" s="20" t="str">
        <f>IFERROR(VLOOKUP($A489, 'Tracys Report 102016'!A:F,6,FALSE), "Not Found")</f>
        <v>Yes</v>
      </c>
      <c r="D489" t="s">
        <v>1742</v>
      </c>
      <c r="E489" t="s">
        <v>17</v>
      </c>
      <c r="F489" t="s">
        <v>18</v>
      </c>
      <c r="G489" t="s">
        <v>202</v>
      </c>
      <c r="I489" t="s">
        <v>19</v>
      </c>
      <c r="J489" t="s">
        <v>36</v>
      </c>
      <c r="K489" t="s">
        <v>75</v>
      </c>
      <c r="L489" t="s">
        <v>691</v>
      </c>
      <c r="M489" s="1">
        <v>9136088708</v>
      </c>
      <c r="N489" t="s">
        <v>54</v>
      </c>
      <c r="P489" t="s">
        <v>22</v>
      </c>
      <c r="Q489" t="s">
        <v>22</v>
      </c>
      <c r="R489" t="s">
        <v>226</v>
      </c>
    </row>
    <row r="490" spans="1:19" hidden="1">
      <c r="A490" s="1">
        <v>1035495</v>
      </c>
      <c r="B490" s="1" t="e">
        <f>VLOOKUP(Table1[[#This Row],[Provider '#]],Table3[NH Provider '#],1,FALSE)</f>
        <v>#N/A</v>
      </c>
      <c r="C490" s="20" t="str">
        <f>IFERROR(VLOOKUP($A490, 'Tracys Report 102016'!A:F,6,FALSE), "Not Found")</f>
        <v>Yes</v>
      </c>
      <c r="D490" t="s">
        <v>912</v>
      </c>
      <c r="E490" t="s">
        <v>17</v>
      </c>
      <c r="F490" t="s">
        <v>18</v>
      </c>
      <c r="G490" t="s">
        <v>913</v>
      </c>
      <c r="I490" t="s">
        <v>19</v>
      </c>
      <c r="J490" t="s">
        <v>57</v>
      </c>
      <c r="K490" t="s">
        <v>239</v>
      </c>
      <c r="M490" t="s">
        <v>20</v>
      </c>
      <c r="O490" t="s">
        <v>670</v>
      </c>
      <c r="P490" t="s">
        <v>27</v>
      </c>
      <c r="Q490" t="s">
        <v>22</v>
      </c>
      <c r="R490" t="s">
        <v>704</v>
      </c>
      <c r="S490" t="s">
        <v>23</v>
      </c>
    </row>
    <row r="491" spans="1:19">
      <c r="A491" s="7">
        <v>1066071</v>
      </c>
      <c r="B491" s="1" t="e">
        <f>VLOOKUP(Table1[[#This Row],[Provider '#]],Table3[NH Provider '#],1,FALSE)</f>
        <v>#N/A</v>
      </c>
      <c r="C491" s="20" t="str">
        <f>IFERROR(VLOOKUP($A491, 'Tracys Report 102016'!A:F,6,FALSE), "Not Found")</f>
        <v>No</v>
      </c>
      <c r="D491" s="25" t="s">
        <v>1025</v>
      </c>
      <c r="E491" t="s">
        <v>17</v>
      </c>
      <c r="F491" t="s">
        <v>18</v>
      </c>
      <c r="G491" s="25" t="s">
        <v>1026</v>
      </c>
      <c r="I491" s="25" t="s">
        <v>19</v>
      </c>
      <c r="J491" s="25" t="s">
        <v>264</v>
      </c>
      <c r="K491" s="25" t="s">
        <v>265</v>
      </c>
      <c r="M491" s="7">
        <v>6203764225</v>
      </c>
      <c r="N491" t="s">
        <v>54</v>
      </c>
      <c r="O491" t="s">
        <v>710</v>
      </c>
      <c r="P491" t="s">
        <v>22</v>
      </c>
      <c r="Q491" t="s">
        <v>27</v>
      </c>
      <c r="R491" t="s">
        <v>226</v>
      </c>
      <c r="S491" t="s">
        <v>23</v>
      </c>
    </row>
    <row r="492" spans="1:19" hidden="1">
      <c r="A492" s="1">
        <v>1010510</v>
      </c>
      <c r="B492" s="1" t="e">
        <f>VLOOKUP(Table1[[#This Row],[Provider '#]],Table3[NH Provider '#],1,FALSE)</f>
        <v>#N/A</v>
      </c>
      <c r="C492" s="20" t="str">
        <f>IFERROR(VLOOKUP($A492, 'Tracys Report 102016'!A:F,6,FALSE), "Not Found")</f>
        <v>Yes</v>
      </c>
      <c r="D492" t="s">
        <v>712</v>
      </c>
      <c r="E492" t="s">
        <v>17</v>
      </c>
      <c r="F492" t="s">
        <v>18</v>
      </c>
      <c r="G492" t="s">
        <v>713</v>
      </c>
      <c r="I492" t="s">
        <v>19</v>
      </c>
      <c r="J492" t="s">
        <v>57</v>
      </c>
      <c r="K492" t="s">
        <v>239</v>
      </c>
      <c r="M492" t="s">
        <v>20</v>
      </c>
      <c r="O492" t="s">
        <v>118</v>
      </c>
      <c r="P492" t="s">
        <v>22</v>
      </c>
      <c r="Q492" t="s">
        <v>22</v>
      </c>
      <c r="R492" t="s">
        <v>704</v>
      </c>
      <c r="S492" t="s">
        <v>23</v>
      </c>
    </row>
    <row r="493" spans="1:19">
      <c r="A493" s="7">
        <v>1066268</v>
      </c>
      <c r="B493" s="1" t="e">
        <f>VLOOKUP(Table1[[#This Row],[Provider '#]],Table3[NH Provider '#],1,FALSE)</f>
        <v>#N/A</v>
      </c>
      <c r="C493" s="20" t="str">
        <f>IFERROR(VLOOKUP($A493, 'Tracys Report 102016'!A:F,6,FALSE), "Not Found")</f>
        <v>No</v>
      </c>
      <c r="D493" s="25" t="s">
        <v>1328</v>
      </c>
      <c r="E493" t="s">
        <v>17</v>
      </c>
      <c r="F493" t="s">
        <v>18</v>
      </c>
      <c r="G493" s="25" t="s">
        <v>1329</v>
      </c>
      <c r="I493" s="25" t="s">
        <v>174</v>
      </c>
      <c r="J493" s="25" t="s">
        <v>356</v>
      </c>
      <c r="K493" s="25" t="s">
        <v>1330</v>
      </c>
      <c r="M493" s="7">
        <v>8882984673</v>
      </c>
      <c r="N493" t="s">
        <v>54</v>
      </c>
      <c r="O493" t="s">
        <v>710</v>
      </c>
      <c r="P493" t="s">
        <v>22</v>
      </c>
      <c r="Q493" t="s">
        <v>27</v>
      </c>
      <c r="R493" t="s">
        <v>963</v>
      </c>
      <c r="S493" t="s">
        <v>23</v>
      </c>
    </row>
    <row r="494" spans="1:19">
      <c r="A494" s="7">
        <v>1066312</v>
      </c>
      <c r="B494" s="1" t="e">
        <f>VLOOKUP(Table1[[#This Row],[Provider '#]],Table3[NH Provider '#],1,FALSE)</f>
        <v>#N/A</v>
      </c>
      <c r="C494" s="20" t="str">
        <f>IFERROR(VLOOKUP($A494, 'Tracys Report 102016'!A:F,6,FALSE), "Not Found")</f>
        <v>No</v>
      </c>
      <c r="D494" s="25" t="s">
        <v>1403</v>
      </c>
      <c r="E494" t="s">
        <v>17</v>
      </c>
      <c r="F494" t="s">
        <v>18</v>
      </c>
      <c r="G494" s="25" t="s">
        <v>1404</v>
      </c>
      <c r="I494" s="25" t="s">
        <v>19</v>
      </c>
      <c r="J494" s="25" t="s">
        <v>372</v>
      </c>
      <c r="K494" s="25" t="s">
        <v>373</v>
      </c>
      <c r="M494" s="7">
        <v>6203561932</v>
      </c>
      <c r="N494" t="s">
        <v>441</v>
      </c>
      <c r="O494" t="s">
        <v>710</v>
      </c>
      <c r="P494" t="s">
        <v>22</v>
      </c>
      <c r="Q494" t="s">
        <v>27</v>
      </c>
      <c r="R494" t="s">
        <v>226</v>
      </c>
      <c r="S494" t="s">
        <v>23</v>
      </c>
    </row>
    <row r="495" spans="1:19">
      <c r="A495" s="7">
        <v>1066141</v>
      </c>
      <c r="B495" s="1">
        <f>VLOOKUP(Table1[[#This Row],[Provider '#]],Table3[NH Provider '#],1,FALSE)</f>
        <v>1066141</v>
      </c>
      <c r="C495" s="20" t="str">
        <f>IFERROR(VLOOKUP($A495, 'Tracys Report 102016'!A:F,6,FALSE), "Not Found")</f>
        <v>Master ID</v>
      </c>
      <c r="D495" s="25" t="s">
        <v>1134</v>
      </c>
      <c r="E495" t="s">
        <v>17</v>
      </c>
      <c r="F495" t="s">
        <v>18</v>
      </c>
      <c r="G495" s="26" t="s">
        <v>1853</v>
      </c>
      <c r="I495" s="25" t="s">
        <v>19</v>
      </c>
      <c r="J495" s="25" t="s">
        <v>246</v>
      </c>
      <c r="K495" s="25" t="s">
        <v>247</v>
      </c>
      <c r="M495" s="7">
        <v>7859453708</v>
      </c>
      <c r="N495" t="s">
        <v>441</v>
      </c>
      <c r="O495" t="s">
        <v>710</v>
      </c>
      <c r="P495" t="s">
        <v>22</v>
      </c>
      <c r="Q495" t="s">
        <v>22</v>
      </c>
      <c r="R495" t="s">
        <v>255</v>
      </c>
      <c r="S495" t="s">
        <v>23</v>
      </c>
    </row>
    <row r="496" spans="1:19" hidden="1">
      <c r="A496" s="1">
        <v>1246284</v>
      </c>
      <c r="B496" s="1" t="e">
        <f>VLOOKUP(Table1[[#This Row],[Provider '#]],Table3[NH Provider '#],1,FALSE)</f>
        <v>#N/A</v>
      </c>
      <c r="C496" s="20" t="str">
        <f>IFERROR(VLOOKUP($A496, 'Tracys Report 102016'!A:F,6,FALSE), "Not Found")</f>
        <v>Yes</v>
      </c>
      <c r="D496" t="s">
        <v>1641</v>
      </c>
      <c r="E496" t="s">
        <v>17</v>
      </c>
      <c r="F496" t="s">
        <v>18</v>
      </c>
      <c r="G496" t="s">
        <v>1642</v>
      </c>
      <c r="I496" t="s">
        <v>19</v>
      </c>
      <c r="J496" t="s">
        <v>153</v>
      </c>
      <c r="K496" t="s">
        <v>154</v>
      </c>
      <c r="L496" t="s">
        <v>849</v>
      </c>
      <c r="M496" s="1">
        <v>6206252111</v>
      </c>
      <c r="N496" t="s">
        <v>54</v>
      </c>
      <c r="P496" t="s">
        <v>22</v>
      </c>
      <c r="Q496" t="s">
        <v>27</v>
      </c>
      <c r="R496" t="s">
        <v>226</v>
      </c>
    </row>
    <row r="497" spans="1:19">
      <c r="A497" s="7">
        <v>1066099</v>
      </c>
      <c r="B497" s="1">
        <f>VLOOKUP(Table1[[#This Row],[Provider '#]],Table3[NH Provider '#],1,FALSE)</f>
        <v>1066099</v>
      </c>
      <c r="C497" s="20" t="str">
        <f>IFERROR(VLOOKUP($A497, 'Tracys Report 102016'!A:F,6,FALSE), "Not Found")</f>
        <v>Master ID</v>
      </c>
      <c r="D497" s="25" t="s">
        <v>1064</v>
      </c>
      <c r="E497" t="s">
        <v>17</v>
      </c>
      <c r="F497" t="s">
        <v>18</v>
      </c>
      <c r="G497" s="25" t="s">
        <v>1065</v>
      </c>
      <c r="I497" s="25" t="s">
        <v>19</v>
      </c>
      <c r="J497" s="25" t="s">
        <v>569</v>
      </c>
      <c r="K497" s="25" t="s">
        <v>570</v>
      </c>
      <c r="M497" s="7">
        <v>7857432182</v>
      </c>
      <c r="N497" t="s">
        <v>54</v>
      </c>
      <c r="O497" t="s">
        <v>710</v>
      </c>
      <c r="P497" t="s">
        <v>22</v>
      </c>
      <c r="Q497" t="s">
        <v>22</v>
      </c>
      <c r="R497" t="s">
        <v>226</v>
      </c>
      <c r="S497" t="s">
        <v>23</v>
      </c>
    </row>
    <row r="498" spans="1:19">
      <c r="A498" s="7">
        <v>1066289</v>
      </c>
      <c r="B498" s="1" t="e">
        <f>VLOOKUP(Table1[[#This Row],[Provider '#]],Table3[NH Provider '#],1,FALSE)</f>
        <v>#N/A</v>
      </c>
      <c r="C498" s="20" t="str">
        <f>IFERROR(VLOOKUP($A498, 'Tracys Report 102016'!A:F,6,FALSE), "Not Found")</f>
        <v>No</v>
      </c>
      <c r="D498" s="25" t="s">
        <v>1362</v>
      </c>
      <c r="E498" t="s">
        <v>17</v>
      </c>
      <c r="F498" t="s">
        <v>18</v>
      </c>
      <c r="G498" s="25" t="s">
        <v>1363</v>
      </c>
      <c r="I498" s="25" t="s">
        <v>19</v>
      </c>
      <c r="J498" s="25" t="s">
        <v>569</v>
      </c>
      <c r="K498" s="25" t="s">
        <v>570</v>
      </c>
      <c r="M498" s="7">
        <v>7857435364</v>
      </c>
      <c r="N498" t="s">
        <v>441</v>
      </c>
      <c r="O498" t="s">
        <v>710</v>
      </c>
      <c r="P498" t="s">
        <v>22</v>
      </c>
      <c r="Q498" t="s">
        <v>27</v>
      </c>
      <c r="R498" t="s">
        <v>226</v>
      </c>
      <c r="S498" t="s">
        <v>23</v>
      </c>
    </row>
    <row r="499" spans="1:19">
      <c r="A499" s="7">
        <v>1066076</v>
      </c>
      <c r="B499" s="1" t="e">
        <f>VLOOKUP(Table1[[#This Row],[Provider '#]],Table3[NH Provider '#],1,FALSE)</f>
        <v>#N/A</v>
      </c>
      <c r="C499" s="20" t="str">
        <f>IFERROR(VLOOKUP($A499, 'Tracys Report 102016'!A:F,6,FALSE), "Not Found")</f>
        <v>No</v>
      </c>
      <c r="D499" s="26" t="s">
        <v>1861</v>
      </c>
      <c r="E499" t="s">
        <v>17</v>
      </c>
      <c r="F499" t="s">
        <v>18</v>
      </c>
      <c r="G499" s="25" t="s">
        <v>1032</v>
      </c>
      <c r="I499" s="25" t="s">
        <v>19</v>
      </c>
      <c r="J499" s="25" t="s">
        <v>652</v>
      </c>
      <c r="K499" s="25" t="s">
        <v>653</v>
      </c>
      <c r="M499" s="7">
        <v>7854615417</v>
      </c>
      <c r="N499" t="s">
        <v>54</v>
      </c>
      <c r="O499" t="s">
        <v>710</v>
      </c>
      <c r="P499" t="s">
        <v>22</v>
      </c>
      <c r="Q499" t="s">
        <v>27</v>
      </c>
      <c r="R499" t="s">
        <v>226</v>
      </c>
      <c r="S499" t="s">
        <v>23</v>
      </c>
    </row>
    <row r="500" spans="1:19">
      <c r="A500" s="7">
        <v>1066128</v>
      </c>
      <c r="B500" s="1">
        <f>VLOOKUP(Table1[[#This Row],[Provider '#]],Table3[NH Provider '#],1,FALSE)</f>
        <v>1066128</v>
      </c>
      <c r="C500" s="20" t="str">
        <f>IFERROR(VLOOKUP($A500, 'Tracys Report 102016'!A:F,6,FALSE), "Not Found")</f>
        <v>Master ID</v>
      </c>
      <c r="D500" s="25" t="s">
        <v>1114</v>
      </c>
      <c r="E500" t="s">
        <v>17</v>
      </c>
      <c r="F500" t="s">
        <v>18</v>
      </c>
      <c r="G500" s="25" t="s">
        <v>1115</v>
      </c>
      <c r="I500" s="25" t="s">
        <v>19</v>
      </c>
      <c r="J500" s="25" t="s">
        <v>431</v>
      </c>
      <c r="K500" s="25" t="s">
        <v>432</v>
      </c>
      <c r="M500" s="7">
        <v>7854562178</v>
      </c>
      <c r="N500" t="s">
        <v>441</v>
      </c>
      <c r="O500" t="s">
        <v>710</v>
      </c>
      <c r="P500" t="s">
        <v>22</v>
      </c>
      <c r="Q500" t="s">
        <v>22</v>
      </c>
      <c r="R500" t="s">
        <v>226</v>
      </c>
      <c r="S500" t="s">
        <v>23</v>
      </c>
    </row>
    <row r="501" spans="1:19">
      <c r="A501" s="7">
        <v>1247329</v>
      </c>
      <c r="B501" s="1" t="e">
        <f>VLOOKUP(Table1[[#This Row],[Provider '#]],Table3[NH Provider '#],1,FALSE)</f>
        <v>#N/A</v>
      </c>
      <c r="C501" s="20" t="str">
        <f>IFERROR(VLOOKUP($A501, 'Tracys Report 102016'!A:F,6,FALSE), "Not Found")</f>
        <v>Not Found</v>
      </c>
      <c r="D501" s="26" t="s">
        <v>1857</v>
      </c>
      <c r="E501" t="s">
        <v>17</v>
      </c>
      <c r="F501" t="s">
        <v>18</v>
      </c>
      <c r="G501" s="25" t="s">
        <v>1651</v>
      </c>
      <c r="I501" s="25" t="s">
        <v>19</v>
      </c>
      <c r="J501" s="25" t="s">
        <v>431</v>
      </c>
      <c r="K501" s="25" t="s">
        <v>432</v>
      </c>
      <c r="L501" t="s">
        <v>698</v>
      </c>
      <c r="M501" s="7">
        <v>7854562295</v>
      </c>
      <c r="N501" t="s">
        <v>442</v>
      </c>
      <c r="P501" t="s">
        <v>22</v>
      </c>
      <c r="Q501" t="s">
        <v>22</v>
      </c>
      <c r="R501" t="s">
        <v>226</v>
      </c>
    </row>
    <row r="502" spans="1:19">
      <c r="A502" s="7">
        <v>1246140</v>
      </c>
      <c r="B502" s="1" t="e">
        <f>VLOOKUP(Table1[[#This Row],[Provider '#]],Table3[NH Provider '#],1,FALSE)</f>
        <v>#N/A</v>
      </c>
      <c r="C502" s="20" t="str">
        <f>IFERROR(VLOOKUP($A502, 'Tracys Report 102016'!A:F,6,FALSE), "Not Found")</f>
        <v>No</v>
      </c>
      <c r="D502" s="25" t="s">
        <v>1639</v>
      </c>
      <c r="E502" t="s">
        <v>17</v>
      </c>
      <c r="F502" t="s">
        <v>18</v>
      </c>
      <c r="G502" s="25" t="s">
        <v>934</v>
      </c>
      <c r="I502" s="25" t="s">
        <v>19</v>
      </c>
      <c r="J502" s="25" t="s">
        <v>433</v>
      </c>
      <c r="K502" s="25" t="s">
        <v>434</v>
      </c>
      <c r="L502" t="s">
        <v>752</v>
      </c>
      <c r="M502" s="7">
        <v>9999999999</v>
      </c>
      <c r="N502" t="s">
        <v>54</v>
      </c>
      <c r="P502" t="s">
        <v>22</v>
      </c>
      <c r="Q502" t="s">
        <v>22</v>
      </c>
      <c r="R502" t="s">
        <v>226</v>
      </c>
    </row>
    <row r="503" spans="1:19">
      <c r="A503" s="7">
        <v>1066321</v>
      </c>
      <c r="B503" s="1">
        <f>VLOOKUP(Table1[[#This Row],[Provider '#]],Table3[NH Provider '#],1,FALSE)</f>
        <v>1066321</v>
      </c>
      <c r="C503" s="20" t="str">
        <f>IFERROR(VLOOKUP($A503, 'Tracys Report 102016'!A:F,6,FALSE), "Not Found")</f>
        <v>Master ID</v>
      </c>
      <c r="D503" s="25" t="s">
        <v>1419</v>
      </c>
      <c r="E503" t="s">
        <v>17</v>
      </c>
      <c r="F503" t="s">
        <v>18</v>
      </c>
      <c r="G503" s="25" t="s">
        <v>1420</v>
      </c>
      <c r="I503" s="25" t="s">
        <v>19</v>
      </c>
      <c r="J503" s="25" t="s">
        <v>352</v>
      </c>
      <c r="K503" s="25" t="s">
        <v>353</v>
      </c>
      <c r="M503" s="7">
        <v>7859893141</v>
      </c>
      <c r="N503" t="s">
        <v>54</v>
      </c>
      <c r="O503" t="s">
        <v>710</v>
      </c>
      <c r="P503" t="s">
        <v>22</v>
      </c>
      <c r="Q503" t="s">
        <v>22</v>
      </c>
      <c r="R503" t="s">
        <v>226</v>
      </c>
      <c r="S503" t="s">
        <v>23</v>
      </c>
    </row>
    <row r="504" spans="1:19">
      <c r="A504" s="7">
        <v>1066097</v>
      </c>
      <c r="B504" s="1" t="e">
        <f>VLOOKUP(Table1[[#This Row],[Provider '#]],Table3[NH Provider '#],1,FALSE)</f>
        <v>#N/A</v>
      </c>
      <c r="C504" s="20" t="str">
        <f>IFERROR(VLOOKUP($A504, 'Tracys Report 102016'!A:F,6,FALSE), "Not Found")</f>
        <v>No</v>
      </c>
      <c r="D504" s="25" t="s">
        <v>1060</v>
      </c>
      <c r="E504" t="s">
        <v>17</v>
      </c>
      <c r="F504" t="s">
        <v>18</v>
      </c>
      <c r="G504" s="25" t="s">
        <v>1061</v>
      </c>
      <c r="I504" s="25" t="s">
        <v>19</v>
      </c>
      <c r="J504" s="25" t="s">
        <v>244</v>
      </c>
      <c r="K504" s="25" t="s">
        <v>245</v>
      </c>
      <c r="M504" s="7">
        <v>7857332514</v>
      </c>
      <c r="N504" t="s">
        <v>441</v>
      </c>
      <c r="O504" t="s">
        <v>710</v>
      </c>
      <c r="P504" t="s">
        <v>22</v>
      </c>
      <c r="Q504" t="s">
        <v>27</v>
      </c>
      <c r="R504" t="s">
        <v>226</v>
      </c>
      <c r="S504" t="s">
        <v>23</v>
      </c>
    </row>
    <row r="505" spans="1:19" hidden="1">
      <c r="A505" s="1">
        <v>1066304</v>
      </c>
      <c r="B505" s="1" t="e">
        <f>VLOOKUP(Table1[[#This Row],[Provider '#]],Table3[NH Provider '#],1,FALSE)</f>
        <v>#N/A</v>
      </c>
      <c r="C505" s="20" t="str">
        <f>IFERROR(VLOOKUP($A505, 'Tracys Report 102016'!A:F,6,FALSE), "Not Found")</f>
        <v>Yes</v>
      </c>
      <c r="D505" t="s">
        <v>1388</v>
      </c>
      <c r="E505" t="s">
        <v>17</v>
      </c>
      <c r="F505" t="s">
        <v>18</v>
      </c>
      <c r="G505" t="s">
        <v>1389</v>
      </c>
      <c r="I505" t="s">
        <v>19</v>
      </c>
      <c r="J505" t="s">
        <v>754</v>
      </c>
      <c r="K505" t="s">
        <v>522</v>
      </c>
      <c r="M505" s="1">
        <v>7853322531</v>
      </c>
      <c r="N505" t="s">
        <v>54</v>
      </c>
      <c r="O505" t="s">
        <v>710</v>
      </c>
      <c r="P505" t="s">
        <v>22</v>
      </c>
      <c r="Q505" t="s">
        <v>27</v>
      </c>
      <c r="R505" t="s">
        <v>226</v>
      </c>
      <c r="S505" t="s">
        <v>23</v>
      </c>
    </row>
    <row r="506" spans="1:19">
      <c r="A506" s="7">
        <v>1066149</v>
      </c>
      <c r="B506" s="1" t="e">
        <f>VLOOKUP(Table1[[#This Row],[Provider '#]],Table3[NH Provider '#],1,FALSE)</f>
        <v>#N/A</v>
      </c>
      <c r="C506" s="20" t="str">
        <f>IFERROR(VLOOKUP($A506, 'Tracys Report 102016'!A:F,6,FALSE), "Not Found")</f>
        <v>No</v>
      </c>
      <c r="D506" s="25" t="s">
        <v>1149</v>
      </c>
      <c r="E506" t="s">
        <v>17</v>
      </c>
      <c r="F506" t="s">
        <v>18</v>
      </c>
      <c r="G506" s="25" t="s">
        <v>1150</v>
      </c>
      <c r="I506" s="25" t="s">
        <v>19</v>
      </c>
      <c r="J506" s="25" t="s">
        <v>413</v>
      </c>
      <c r="K506" s="25" t="s">
        <v>414</v>
      </c>
      <c r="M506" s="7">
        <v>6203267421</v>
      </c>
      <c r="N506" t="s">
        <v>441</v>
      </c>
      <c r="O506" t="s">
        <v>710</v>
      </c>
      <c r="P506" t="s">
        <v>22</v>
      </c>
      <c r="Q506" t="s">
        <v>27</v>
      </c>
      <c r="R506" t="s">
        <v>226</v>
      </c>
      <c r="S506" t="s">
        <v>23</v>
      </c>
    </row>
    <row r="507" spans="1:19">
      <c r="A507" s="7">
        <v>1066142</v>
      </c>
      <c r="B507" s="1">
        <f>VLOOKUP(Table1[[#This Row],[Provider '#]],Table3[NH Provider '#],1,FALSE)</f>
        <v>1066142</v>
      </c>
      <c r="C507" s="20" t="str">
        <f>IFERROR(VLOOKUP($A507, 'Tracys Report 102016'!A:F,6,FALSE), "Not Found")</f>
        <v>Master ID</v>
      </c>
      <c r="D507" s="25" t="s">
        <v>1136</v>
      </c>
      <c r="E507" t="s">
        <v>17</v>
      </c>
      <c r="F507" t="s">
        <v>18</v>
      </c>
      <c r="G507" s="25" t="s">
        <v>914</v>
      </c>
      <c r="I507" s="25" t="s">
        <v>19</v>
      </c>
      <c r="J507" s="25" t="s">
        <v>413</v>
      </c>
      <c r="K507" s="25" t="s">
        <v>414</v>
      </c>
      <c r="M507" s="7">
        <v>6203262232</v>
      </c>
      <c r="N507" t="s">
        <v>54</v>
      </c>
      <c r="O507" t="s">
        <v>710</v>
      </c>
      <c r="P507" t="s">
        <v>22</v>
      </c>
      <c r="Q507" t="s">
        <v>22</v>
      </c>
      <c r="R507" t="s">
        <v>226</v>
      </c>
      <c r="S507" t="s">
        <v>23</v>
      </c>
    </row>
    <row r="508" spans="1:19">
      <c r="A508" s="7">
        <v>1066153</v>
      </c>
      <c r="B508" s="1" t="e">
        <f>VLOOKUP(Table1[[#This Row],[Provider '#]],Table3[NH Provider '#],1,FALSE)</f>
        <v>#N/A</v>
      </c>
      <c r="C508" s="20" t="str">
        <f>IFERROR(VLOOKUP($A508, 'Tracys Report 102016'!A:F,6,FALSE), "Not Found")</f>
        <v>No</v>
      </c>
      <c r="D508" s="25" t="s">
        <v>158</v>
      </c>
      <c r="E508" t="s">
        <v>17</v>
      </c>
      <c r="F508" t="s">
        <v>18</v>
      </c>
      <c r="G508" s="25" t="s">
        <v>155</v>
      </c>
      <c r="I508" s="25" t="s">
        <v>19</v>
      </c>
      <c r="J508" s="25" t="s">
        <v>156</v>
      </c>
      <c r="K508" s="25" t="s">
        <v>157</v>
      </c>
      <c r="M508" s="7">
        <v>7858832200</v>
      </c>
      <c r="N508" t="s">
        <v>441</v>
      </c>
      <c r="O508" t="s">
        <v>710</v>
      </c>
      <c r="P508" t="s">
        <v>22</v>
      </c>
      <c r="Q508" t="s">
        <v>27</v>
      </c>
      <c r="R508" t="s">
        <v>226</v>
      </c>
      <c r="S508" t="s">
        <v>23</v>
      </c>
    </row>
    <row r="509" spans="1:19" hidden="1">
      <c r="A509" s="1">
        <v>1053882</v>
      </c>
      <c r="B509" s="1" t="e">
        <f>VLOOKUP(Table1[[#This Row],[Provider '#]],Table3[NH Provider '#],1,FALSE)</f>
        <v>#N/A</v>
      </c>
      <c r="C509" s="20" t="str">
        <f>IFERROR(VLOOKUP($A509, 'Tracys Report 102016'!A:F,6,FALSE), "Not Found")</f>
        <v>Yes</v>
      </c>
      <c r="D509" t="s">
        <v>979</v>
      </c>
      <c r="E509" t="s">
        <v>17</v>
      </c>
      <c r="F509" t="s">
        <v>18</v>
      </c>
      <c r="G509" t="s">
        <v>980</v>
      </c>
      <c r="I509" t="s">
        <v>19</v>
      </c>
      <c r="J509" t="s">
        <v>96</v>
      </c>
      <c r="K509" t="s">
        <v>55</v>
      </c>
      <c r="M509" t="s">
        <v>20</v>
      </c>
      <c r="O509" t="s">
        <v>728</v>
      </c>
      <c r="P509" t="s">
        <v>22</v>
      </c>
      <c r="Q509" t="s">
        <v>22</v>
      </c>
      <c r="R509" t="s">
        <v>731</v>
      </c>
      <c r="S509" t="s">
        <v>23</v>
      </c>
    </row>
    <row r="510" spans="1:19" hidden="1">
      <c r="A510" s="1">
        <v>1053883</v>
      </c>
      <c r="B510" s="1" t="e">
        <f>VLOOKUP(Table1[[#This Row],[Provider '#]],Table3[NH Provider '#],1,FALSE)</f>
        <v>#N/A</v>
      </c>
      <c r="C510" s="20" t="str">
        <f>IFERROR(VLOOKUP($A510, 'Tracys Report 102016'!A:F,6,FALSE), "Not Found")</f>
        <v>Yes</v>
      </c>
      <c r="D510" t="s">
        <v>979</v>
      </c>
      <c r="E510" t="s">
        <v>17</v>
      </c>
      <c r="F510" t="s">
        <v>18</v>
      </c>
      <c r="G510" t="s">
        <v>981</v>
      </c>
      <c r="H510" t="s">
        <v>60</v>
      </c>
      <c r="I510" t="s">
        <v>19</v>
      </c>
      <c r="J510" t="s">
        <v>96</v>
      </c>
      <c r="K510" t="s">
        <v>55</v>
      </c>
      <c r="M510" t="s">
        <v>20</v>
      </c>
      <c r="O510" t="s">
        <v>510</v>
      </c>
      <c r="P510" t="s">
        <v>27</v>
      </c>
      <c r="Q510" t="s">
        <v>22</v>
      </c>
      <c r="R510" t="s">
        <v>731</v>
      </c>
      <c r="S510" t="s">
        <v>23</v>
      </c>
    </row>
    <row r="511" spans="1:19">
      <c r="A511" s="7">
        <v>1066119</v>
      </c>
      <c r="B511" s="1">
        <f>VLOOKUP(Table1[[#This Row],[Provider '#]],Table3[NH Provider '#],1,FALSE)</f>
        <v>1066119</v>
      </c>
      <c r="C511" s="20" t="str">
        <f>IFERROR(VLOOKUP($A511, 'Tracys Report 102016'!A:F,6,FALSE), "Not Found")</f>
        <v>Master ID</v>
      </c>
      <c r="D511" s="25" t="s">
        <v>1099</v>
      </c>
      <c r="E511" t="s">
        <v>17</v>
      </c>
      <c r="F511" t="s">
        <v>18</v>
      </c>
      <c r="G511" s="25" t="s">
        <v>1100</v>
      </c>
      <c r="I511" s="25" t="s">
        <v>19</v>
      </c>
      <c r="J511" s="25" t="s">
        <v>529</v>
      </c>
      <c r="K511" s="25" t="s">
        <v>530</v>
      </c>
      <c r="M511" s="7">
        <v>7854572130</v>
      </c>
      <c r="N511" t="s">
        <v>441</v>
      </c>
      <c r="O511" t="s">
        <v>710</v>
      </c>
      <c r="P511" t="s">
        <v>27</v>
      </c>
      <c r="Q511" t="s">
        <v>22</v>
      </c>
      <c r="R511" t="s">
        <v>226</v>
      </c>
      <c r="S511" t="s">
        <v>23</v>
      </c>
    </row>
    <row r="512" spans="1:19">
      <c r="A512" s="7">
        <v>1066412</v>
      </c>
      <c r="B512" s="1" t="e">
        <f>VLOOKUP(Table1[[#This Row],[Provider '#]],Table3[NH Provider '#],1,FALSE)</f>
        <v>#N/A</v>
      </c>
      <c r="C512" s="20" t="str">
        <f>IFERROR(VLOOKUP($A512, 'Tracys Report 102016'!A:F,6,FALSE), "Not Found")</f>
        <v>No</v>
      </c>
      <c r="D512" s="25" t="s">
        <v>1561</v>
      </c>
      <c r="E512" t="s">
        <v>17</v>
      </c>
      <c r="F512" t="s">
        <v>18</v>
      </c>
      <c r="G512" s="25" t="s">
        <v>1562</v>
      </c>
      <c r="I512" s="25" t="s">
        <v>19</v>
      </c>
      <c r="J512" s="25" t="s">
        <v>591</v>
      </c>
      <c r="K512" s="25" t="s">
        <v>592</v>
      </c>
      <c r="M512" s="7">
        <v>3167992181</v>
      </c>
      <c r="N512" t="s">
        <v>54</v>
      </c>
      <c r="O512" t="s">
        <v>710</v>
      </c>
      <c r="P512" t="s">
        <v>22</v>
      </c>
      <c r="Q512" t="s">
        <v>27</v>
      </c>
      <c r="R512" t="s">
        <v>226</v>
      </c>
      <c r="S512" t="s">
        <v>23</v>
      </c>
    </row>
    <row r="513" spans="1:19">
      <c r="A513" s="7">
        <v>1066143</v>
      </c>
      <c r="B513" s="1" t="e">
        <f>VLOOKUP(Table1[[#This Row],[Provider '#]],Table3[NH Provider '#],1,FALSE)</f>
        <v>#N/A</v>
      </c>
      <c r="C513" s="20" t="str">
        <f>IFERROR(VLOOKUP($A513, 'Tracys Report 102016'!A:F,6,FALSE), "Not Found")</f>
        <v>No</v>
      </c>
      <c r="D513" s="25" t="s">
        <v>1137</v>
      </c>
      <c r="E513" t="s">
        <v>17</v>
      </c>
      <c r="F513" t="s">
        <v>18</v>
      </c>
      <c r="G513" s="25" t="s">
        <v>1138</v>
      </c>
      <c r="I513" s="25" t="s">
        <v>19</v>
      </c>
      <c r="J513" s="25" t="s">
        <v>39</v>
      </c>
      <c r="K513" s="25" t="s">
        <v>171</v>
      </c>
      <c r="M513" s="7">
        <v>3163375450</v>
      </c>
      <c r="N513" t="s">
        <v>54</v>
      </c>
      <c r="O513" t="s">
        <v>710</v>
      </c>
      <c r="P513" t="s">
        <v>22</v>
      </c>
      <c r="Q513" t="s">
        <v>27</v>
      </c>
      <c r="R513" t="s">
        <v>226</v>
      </c>
      <c r="S513" t="s">
        <v>23</v>
      </c>
    </row>
    <row r="514" spans="1:19">
      <c r="A514" s="7">
        <v>1059262</v>
      </c>
      <c r="B514" s="1">
        <f>VLOOKUP(Table1[[#This Row],[Provider '#]],Table3[NH Provider '#],1,FALSE)</f>
        <v>1059262</v>
      </c>
      <c r="C514" s="20" t="str">
        <f>IFERROR(VLOOKUP($A514, 'Tracys Report 102016'!A:F,6,FALSE), "Not Found")</f>
        <v>Master ID</v>
      </c>
      <c r="D514" s="25" t="s">
        <v>1002</v>
      </c>
      <c r="E514" t="s">
        <v>17</v>
      </c>
      <c r="F514" t="s">
        <v>18</v>
      </c>
      <c r="G514" s="25" t="s">
        <v>1003</v>
      </c>
      <c r="I514" s="25" t="s">
        <v>19</v>
      </c>
      <c r="J514" s="25" t="s">
        <v>39</v>
      </c>
      <c r="K514" s="25" t="s">
        <v>76</v>
      </c>
      <c r="M514" s="25" t="s">
        <v>20</v>
      </c>
      <c r="O514" t="s">
        <v>106</v>
      </c>
      <c r="P514" t="s">
        <v>27</v>
      </c>
      <c r="Q514" t="s">
        <v>22</v>
      </c>
      <c r="R514" t="s">
        <v>226</v>
      </c>
      <c r="S514" t="s">
        <v>23</v>
      </c>
    </row>
    <row r="515" spans="1:19" hidden="1">
      <c r="A515" s="1">
        <v>1245935</v>
      </c>
      <c r="B515" s="1" t="e">
        <f>VLOOKUP(Table1[[#This Row],[Provider '#]],Table3[NH Provider '#],1,FALSE)</f>
        <v>#N/A</v>
      </c>
      <c r="C515" s="20" t="str">
        <f>IFERROR(VLOOKUP($A515, 'Tracys Report 102016'!A:F,6,FALSE), "Not Found")</f>
        <v>Yes</v>
      </c>
      <c r="D515" t="s">
        <v>1633</v>
      </c>
      <c r="E515" t="s">
        <v>17</v>
      </c>
      <c r="F515" t="s">
        <v>18</v>
      </c>
      <c r="G515" t="s">
        <v>1634</v>
      </c>
      <c r="I515" t="s">
        <v>19</v>
      </c>
      <c r="J515" t="s">
        <v>350</v>
      </c>
      <c r="K515" t="s">
        <v>351</v>
      </c>
      <c r="L515" t="s">
        <v>927</v>
      </c>
      <c r="M515" s="1">
        <v>6203452901</v>
      </c>
      <c r="N515" t="s">
        <v>54</v>
      </c>
      <c r="P515" t="s">
        <v>22</v>
      </c>
      <c r="Q515" t="s">
        <v>22</v>
      </c>
      <c r="R515" t="s">
        <v>226</v>
      </c>
    </row>
    <row r="516" spans="1:19">
      <c r="A516" s="7">
        <v>1066310</v>
      </c>
      <c r="B516" s="1">
        <f>VLOOKUP(Table1[[#This Row],[Provider '#]],Table3[NH Provider '#],1,FALSE)</f>
        <v>1066310</v>
      </c>
      <c r="C516" s="20" t="str">
        <f>IFERROR(VLOOKUP($A516, 'Tracys Report 102016'!A:F,6,FALSE), "Not Found")</f>
        <v>Master ID</v>
      </c>
      <c r="D516" s="25" t="s">
        <v>1399</v>
      </c>
      <c r="E516" t="s">
        <v>17</v>
      </c>
      <c r="F516" t="s">
        <v>18</v>
      </c>
      <c r="G516" s="25" t="s">
        <v>1400</v>
      </c>
      <c r="I516" s="25" t="s">
        <v>19</v>
      </c>
      <c r="J516" s="25" t="s">
        <v>39</v>
      </c>
      <c r="K516" s="25" t="s">
        <v>333</v>
      </c>
      <c r="M516" s="7">
        <v>3167225461</v>
      </c>
      <c r="N516" t="s">
        <v>441</v>
      </c>
      <c r="O516" t="s">
        <v>710</v>
      </c>
      <c r="P516" t="s">
        <v>27</v>
      </c>
      <c r="Q516" t="s">
        <v>22</v>
      </c>
      <c r="R516" t="s">
        <v>226</v>
      </c>
      <c r="S516" t="s">
        <v>23</v>
      </c>
    </row>
    <row r="517" spans="1:19" hidden="1">
      <c r="A517" s="1">
        <v>1250861</v>
      </c>
      <c r="B517" s="1" t="e">
        <f>VLOOKUP(Table1[[#This Row],[Provider '#]],Table3[NH Provider '#],1,FALSE)</f>
        <v>#N/A</v>
      </c>
      <c r="C517" s="20" t="str">
        <f>IFERROR(VLOOKUP($A517, 'Tracys Report 102016'!A:F,6,FALSE), "Not Found")</f>
        <v>Yes</v>
      </c>
      <c r="D517" t="s">
        <v>1663</v>
      </c>
      <c r="E517" t="s">
        <v>17</v>
      </c>
      <c r="F517" t="s">
        <v>18</v>
      </c>
      <c r="G517" t="s">
        <v>1664</v>
      </c>
      <c r="I517" t="s">
        <v>19</v>
      </c>
      <c r="J517" t="s">
        <v>36</v>
      </c>
      <c r="K517" t="s">
        <v>75</v>
      </c>
      <c r="L517" t="s">
        <v>347</v>
      </c>
      <c r="M517" s="1">
        <v>9999999999</v>
      </c>
      <c r="N517" t="s">
        <v>54</v>
      </c>
      <c r="P517" t="s">
        <v>22</v>
      </c>
      <c r="Q517" t="s">
        <v>22</v>
      </c>
      <c r="R517" t="s">
        <v>226</v>
      </c>
    </row>
    <row r="518" spans="1:19">
      <c r="A518" s="7">
        <v>1066202</v>
      </c>
      <c r="B518" s="1" t="e">
        <f>VLOOKUP(Table1[[#This Row],[Provider '#]],Table3[NH Provider '#],1,FALSE)</f>
        <v>#N/A</v>
      </c>
      <c r="C518" s="20" t="str">
        <f>IFERROR(VLOOKUP($A518, 'Tracys Report 102016'!A:F,6,FALSE), "Not Found")</f>
        <v>No</v>
      </c>
      <c r="D518" s="25" t="s">
        <v>1231</v>
      </c>
      <c r="E518" t="s">
        <v>17</v>
      </c>
      <c r="F518" t="s">
        <v>18</v>
      </c>
      <c r="G518" s="25" t="s">
        <v>1232</v>
      </c>
      <c r="I518" s="25" t="s">
        <v>19</v>
      </c>
      <c r="J518" s="25" t="s">
        <v>39</v>
      </c>
      <c r="K518" s="25" t="s">
        <v>56</v>
      </c>
      <c r="M518" s="7">
        <v>3169422201</v>
      </c>
      <c r="N518" t="s">
        <v>54</v>
      </c>
      <c r="O518" t="s">
        <v>710</v>
      </c>
      <c r="P518" t="s">
        <v>22</v>
      </c>
      <c r="Q518" t="s">
        <v>27</v>
      </c>
      <c r="R518" t="s">
        <v>226</v>
      </c>
      <c r="S518" t="s">
        <v>23</v>
      </c>
    </row>
    <row r="519" spans="1:19">
      <c r="A519" s="7">
        <v>1066139</v>
      </c>
      <c r="B519" s="1">
        <f>VLOOKUP(Table1[[#This Row],[Provider '#]],Table3[NH Provider '#],1,FALSE)</f>
        <v>1066139</v>
      </c>
      <c r="C519" s="20" t="str">
        <f>IFERROR(VLOOKUP($A519, 'Tracys Report 102016'!A:F,6,FALSE), "Not Found")</f>
        <v>Master ID</v>
      </c>
      <c r="D519" s="25" t="s">
        <v>1131</v>
      </c>
      <c r="E519" t="s">
        <v>17</v>
      </c>
      <c r="F519" t="s">
        <v>18</v>
      </c>
      <c r="G519" s="25" t="s">
        <v>1132</v>
      </c>
      <c r="I519" s="25" t="s">
        <v>19</v>
      </c>
      <c r="J519" s="25" t="s">
        <v>39</v>
      </c>
      <c r="K519" s="25" t="s">
        <v>76</v>
      </c>
      <c r="M519" s="7">
        <v>3169428471</v>
      </c>
      <c r="N519" t="s">
        <v>54</v>
      </c>
      <c r="O519" t="s">
        <v>710</v>
      </c>
      <c r="P519" t="s">
        <v>22</v>
      </c>
      <c r="Q519" t="s">
        <v>22</v>
      </c>
      <c r="R519" t="s">
        <v>226</v>
      </c>
      <c r="S519" t="s">
        <v>23</v>
      </c>
    </row>
    <row r="520" spans="1:19" hidden="1">
      <c r="A520" s="1">
        <v>1256627</v>
      </c>
      <c r="B520" s="1" t="e">
        <f>VLOOKUP(Table1[[#This Row],[Provider '#]],Table3[NH Provider '#],1,FALSE)</f>
        <v>#N/A</v>
      </c>
      <c r="C520" s="20" t="str">
        <f>IFERROR(VLOOKUP($A520, 'Tracys Report 102016'!A:F,6,FALSE), "Not Found")</f>
        <v>Yes</v>
      </c>
      <c r="D520" t="s">
        <v>1706</v>
      </c>
      <c r="E520" t="s">
        <v>17</v>
      </c>
      <c r="F520" t="s">
        <v>18</v>
      </c>
      <c r="G520" t="s">
        <v>1098</v>
      </c>
      <c r="I520" t="s">
        <v>19</v>
      </c>
      <c r="J520" t="s">
        <v>138</v>
      </c>
      <c r="K520" t="s">
        <v>139</v>
      </c>
      <c r="L520" t="s">
        <v>594</v>
      </c>
      <c r="M520" s="1">
        <v>3163214444</v>
      </c>
      <c r="N520" t="s">
        <v>54</v>
      </c>
      <c r="P520" t="s">
        <v>27</v>
      </c>
      <c r="Q520" t="s">
        <v>22</v>
      </c>
      <c r="R520" t="s">
        <v>226</v>
      </c>
    </row>
    <row r="521" spans="1:19" hidden="1">
      <c r="A521" s="1">
        <v>1262493</v>
      </c>
      <c r="B521" s="1" t="e">
        <f>VLOOKUP(Table1[[#This Row],[Provider '#]],Table3[NH Provider '#],1,FALSE)</f>
        <v>#N/A</v>
      </c>
      <c r="C521" s="20" t="s">
        <v>1764</v>
      </c>
      <c r="D521" t="s">
        <v>1750</v>
      </c>
      <c r="E521" t="s">
        <v>17</v>
      </c>
      <c r="F521" t="s">
        <v>18</v>
      </c>
      <c r="G521" t="s">
        <v>1592</v>
      </c>
      <c r="I521" t="s">
        <v>19</v>
      </c>
      <c r="J521" t="s">
        <v>68</v>
      </c>
      <c r="K521" t="s">
        <v>69</v>
      </c>
      <c r="L521" t="s">
        <v>967</v>
      </c>
      <c r="M521" s="1">
        <v>7858255471</v>
      </c>
      <c r="N521" t="s">
        <v>54</v>
      </c>
      <c r="P521" t="s">
        <v>22</v>
      </c>
      <c r="Q521" t="s">
        <v>22</v>
      </c>
      <c r="R521" t="s">
        <v>226</v>
      </c>
    </row>
    <row r="522" spans="1:19">
      <c r="A522" s="7">
        <v>1066241</v>
      </c>
      <c r="B522" s="1" t="e">
        <f>VLOOKUP(Table1[[#This Row],[Provider '#]],Table3[NH Provider '#],1,FALSE)</f>
        <v>#N/A</v>
      </c>
      <c r="C522" s="20" t="str">
        <f>IFERROR(VLOOKUP($A522, 'Tracys Report 102016'!A:F,6,FALSE), "Not Found")</f>
        <v>No</v>
      </c>
      <c r="D522" s="25" t="s">
        <v>1289</v>
      </c>
      <c r="E522" t="s">
        <v>17</v>
      </c>
      <c r="F522" t="s">
        <v>18</v>
      </c>
      <c r="G522" s="25" t="s">
        <v>232</v>
      </c>
      <c r="I522" s="25" t="s">
        <v>19</v>
      </c>
      <c r="J522" s="25" t="s">
        <v>39</v>
      </c>
      <c r="K522" s="25" t="s">
        <v>63</v>
      </c>
      <c r="M522" s="7">
        <v>3166910100</v>
      </c>
      <c r="N522" t="s">
        <v>441</v>
      </c>
      <c r="O522" t="s">
        <v>710</v>
      </c>
      <c r="P522" t="s">
        <v>22</v>
      </c>
      <c r="Q522" t="s">
        <v>27</v>
      </c>
      <c r="R522" t="s">
        <v>226</v>
      </c>
      <c r="S522" t="s">
        <v>23</v>
      </c>
    </row>
    <row r="523" spans="1:19">
      <c r="A523" s="7">
        <v>1066370</v>
      </c>
      <c r="B523" s="1">
        <f>VLOOKUP(Table1[[#This Row],[Provider '#]],Table3[NH Provider '#],1,FALSE)</f>
        <v>1066370</v>
      </c>
      <c r="C523" s="20" t="str">
        <f>IFERROR(VLOOKUP($A523, 'Tracys Report 102016'!A:F,6,FALSE), "Not Found")</f>
        <v>Master ID</v>
      </c>
      <c r="D523" s="25" t="s">
        <v>1499</v>
      </c>
      <c r="E523" t="s">
        <v>17</v>
      </c>
      <c r="F523" t="s">
        <v>18</v>
      </c>
      <c r="G523" s="25" t="s">
        <v>1500</v>
      </c>
      <c r="I523" s="25" t="s">
        <v>19</v>
      </c>
      <c r="J523" s="25" t="s">
        <v>39</v>
      </c>
      <c r="K523" s="25" t="s">
        <v>415</v>
      </c>
      <c r="M523" s="7">
        <v>3165008800</v>
      </c>
      <c r="N523" t="s">
        <v>54</v>
      </c>
      <c r="O523" t="s">
        <v>710</v>
      </c>
      <c r="P523" t="s">
        <v>22</v>
      </c>
      <c r="Q523" t="s">
        <v>22</v>
      </c>
      <c r="R523" t="s">
        <v>226</v>
      </c>
      <c r="S523" t="s">
        <v>23</v>
      </c>
    </row>
    <row r="524" spans="1:19">
      <c r="A524" s="7">
        <v>1066209</v>
      </c>
      <c r="B524" s="1">
        <f>VLOOKUP(Table1[[#This Row],[Provider '#]],Table3[NH Provider '#],1,FALSE)</f>
        <v>1066209</v>
      </c>
      <c r="C524" s="20" t="str">
        <f>IFERROR(VLOOKUP($A524, 'Tracys Report 102016'!A:F,6,FALSE), "Not Found")</f>
        <v>Master ID</v>
      </c>
      <c r="D524" s="25" t="s">
        <v>235</v>
      </c>
      <c r="E524" t="s">
        <v>17</v>
      </c>
      <c r="F524" t="s">
        <v>18</v>
      </c>
      <c r="G524" s="25" t="s">
        <v>234</v>
      </c>
      <c r="I524" s="25" t="s">
        <v>19</v>
      </c>
      <c r="J524" s="25" t="s">
        <v>39</v>
      </c>
      <c r="K524" s="25" t="s">
        <v>56</v>
      </c>
      <c r="M524" s="7">
        <v>3162624473</v>
      </c>
      <c r="N524" t="s">
        <v>54</v>
      </c>
      <c r="O524" t="s">
        <v>710</v>
      </c>
      <c r="P524" t="s">
        <v>22</v>
      </c>
      <c r="Q524" t="s">
        <v>22</v>
      </c>
      <c r="R524" t="s">
        <v>226</v>
      </c>
      <c r="S524" t="s">
        <v>23</v>
      </c>
    </row>
    <row r="525" spans="1:19">
      <c r="A525" s="7">
        <v>1066340</v>
      </c>
      <c r="B525" s="1">
        <f>VLOOKUP(Table1[[#This Row],[Provider '#]],Table3[NH Provider '#],1,FALSE)</f>
        <v>1066340</v>
      </c>
      <c r="C525" s="20" t="str">
        <f>IFERROR(VLOOKUP($A525, 'Tracys Report 102016'!A:F,6,FALSE), "Not Found")</f>
        <v>Master ID</v>
      </c>
      <c r="D525" s="25" t="s">
        <v>1450</v>
      </c>
      <c r="E525" t="s">
        <v>17</v>
      </c>
      <c r="F525" t="s">
        <v>18</v>
      </c>
      <c r="G525" s="25" t="s">
        <v>1451</v>
      </c>
      <c r="I525" s="25" t="s">
        <v>19</v>
      </c>
      <c r="J525" s="25" t="s">
        <v>39</v>
      </c>
      <c r="K525" s="25" t="s">
        <v>137</v>
      </c>
      <c r="M525" s="7">
        <v>3162653700</v>
      </c>
      <c r="N525" t="s">
        <v>441</v>
      </c>
      <c r="O525" t="s">
        <v>710</v>
      </c>
      <c r="P525" t="s">
        <v>27</v>
      </c>
      <c r="Q525" t="s">
        <v>22</v>
      </c>
      <c r="R525" t="s">
        <v>226</v>
      </c>
      <c r="S525" t="s">
        <v>23</v>
      </c>
    </row>
    <row r="526" spans="1:19">
      <c r="A526" s="7">
        <v>1066095</v>
      </c>
      <c r="B526" s="1">
        <f>VLOOKUP(Table1[[#This Row],[Provider '#]],Table3[NH Provider '#],1,FALSE)</f>
        <v>1066095</v>
      </c>
      <c r="C526" s="20" t="str">
        <f>IFERROR(VLOOKUP($A526, 'Tracys Report 102016'!A:F,6,FALSE), "Not Found")</f>
        <v>Master ID</v>
      </c>
      <c r="D526" s="25" t="s">
        <v>1057</v>
      </c>
      <c r="E526" t="s">
        <v>17</v>
      </c>
      <c r="F526" t="s">
        <v>18</v>
      </c>
      <c r="G526" s="25" t="s">
        <v>1058</v>
      </c>
      <c r="I526" s="25" t="s">
        <v>19</v>
      </c>
      <c r="J526" s="25" t="s">
        <v>39</v>
      </c>
      <c r="K526" s="25" t="s">
        <v>76</v>
      </c>
      <c r="M526" s="7">
        <v>3166600048</v>
      </c>
      <c r="N526" t="s">
        <v>441</v>
      </c>
      <c r="O526" t="s">
        <v>710</v>
      </c>
      <c r="P526" t="s">
        <v>27</v>
      </c>
      <c r="Q526" t="s">
        <v>22</v>
      </c>
      <c r="R526" t="s">
        <v>226</v>
      </c>
      <c r="S526" t="s">
        <v>23</v>
      </c>
    </row>
    <row r="527" spans="1:19" hidden="1">
      <c r="A527" s="1">
        <v>1002450</v>
      </c>
      <c r="B527" s="1" t="e">
        <f>VLOOKUP(Table1[[#This Row],[Provider '#]],Table3[NH Provider '#],1,FALSE)</f>
        <v>#N/A</v>
      </c>
      <c r="C527" s="20" t="str">
        <f>IFERROR(VLOOKUP($A527, 'Tracys Report 102016'!A:F,6,FALSE), "Not Found")</f>
        <v>Yes</v>
      </c>
      <c r="D527" t="s">
        <v>369</v>
      </c>
      <c r="E527" t="s">
        <v>17</v>
      </c>
      <c r="F527" t="s">
        <v>18</v>
      </c>
      <c r="G527" t="s">
        <v>370</v>
      </c>
      <c r="H527" t="s">
        <v>371</v>
      </c>
      <c r="I527" t="s">
        <v>19</v>
      </c>
      <c r="J527" t="s">
        <v>57</v>
      </c>
      <c r="K527" t="s">
        <v>58</v>
      </c>
      <c r="M527" t="s">
        <v>20</v>
      </c>
      <c r="O527" t="s">
        <v>43</v>
      </c>
      <c r="P527" t="s">
        <v>22</v>
      </c>
      <c r="Q527" t="s">
        <v>22</v>
      </c>
      <c r="R527" t="s">
        <v>226</v>
      </c>
      <c r="S527" t="s">
        <v>23</v>
      </c>
    </row>
    <row r="528" spans="1:19">
      <c r="A528" s="7">
        <v>1066408</v>
      </c>
      <c r="B528" s="1" t="e">
        <f>VLOOKUP(Table1[[#This Row],[Provider '#]],Table3[NH Provider '#],1,FALSE)</f>
        <v>#N/A</v>
      </c>
      <c r="C528" s="20" t="str">
        <f>IFERROR(VLOOKUP($A528, 'Tracys Report 102016'!A:F,6,FALSE), "Not Found")</f>
        <v>No</v>
      </c>
      <c r="D528" s="25" t="s">
        <v>1555</v>
      </c>
      <c r="E528" t="s">
        <v>17</v>
      </c>
      <c r="F528" t="s">
        <v>18</v>
      </c>
      <c r="G528" s="25" t="s">
        <v>1556</v>
      </c>
      <c r="I528" s="25" t="s">
        <v>19</v>
      </c>
      <c r="J528" s="25" t="s">
        <v>39</v>
      </c>
      <c r="K528" s="25" t="s">
        <v>238</v>
      </c>
      <c r="M528" s="7">
        <v>3166361111</v>
      </c>
      <c r="N528" t="s">
        <v>54</v>
      </c>
      <c r="O528" t="s">
        <v>710</v>
      </c>
      <c r="P528" t="s">
        <v>22</v>
      </c>
      <c r="Q528" t="s">
        <v>27</v>
      </c>
      <c r="R528" t="s">
        <v>226</v>
      </c>
      <c r="S528" t="s">
        <v>23</v>
      </c>
    </row>
    <row r="529" spans="1:19">
      <c r="A529" s="7">
        <v>1066298</v>
      </c>
      <c r="B529" s="1" t="e">
        <f>VLOOKUP(Table1[[#This Row],[Provider '#]],Table3[NH Provider '#],1,FALSE)</f>
        <v>#N/A</v>
      </c>
      <c r="C529" s="20" t="str">
        <f>IFERROR(VLOOKUP($A529, 'Tracys Report 102016'!A:F,6,FALSE), "Not Found")</f>
        <v>No</v>
      </c>
      <c r="D529" s="25" t="s">
        <v>1379</v>
      </c>
      <c r="E529" t="s">
        <v>17</v>
      </c>
      <c r="F529" t="s">
        <v>18</v>
      </c>
      <c r="G529" s="25" t="s">
        <v>1380</v>
      </c>
      <c r="I529" s="25" t="s">
        <v>19</v>
      </c>
      <c r="J529" s="25" t="s">
        <v>39</v>
      </c>
      <c r="K529" s="25" t="s">
        <v>151</v>
      </c>
      <c r="M529" s="7">
        <v>3164623636</v>
      </c>
      <c r="N529" t="s">
        <v>54</v>
      </c>
      <c r="O529" t="s">
        <v>710</v>
      </c>
      <c r="P529" t="s">
        <v>22</v>
      </c>
      <c r="Q529" t="s">
        <v>27</v>
      </c>
      <c r="R529" t="s">
        <v>226</v>
      </c>
      <c r="S529" t="s">
        <v>23</v>
      </c>
    </row>
    <row r="530" spans="1:19">
      <c r="A530" s="7">
        <v>1066334</v>
      </c>
      <c r="B530" s="1">
        <f>VLOOKUP(Table1[[#This Row],[Provider '#]],Table3[NH Provider '#],1,FALSE)</f>
        <v>1066334</v>
      </c>
      <c r="C530" s="20" t="str">
        <f>IFERROR(VLOOKUP($A530, 'Tracys Report 102016'!A:F,6,FALSE), "Not Found")</f>
        <v>Master ID</v>
      </c>
      <c r="D530" s="25" t="s">
        <v>1441</v>
      </c>
      <c r="E530" t="s">
        <v>17</v>
      </c>
      <c r="F530" t="s">
        <v>18</v>
      </c>
      <c r="G530" s="25" t="s">
        <v>1442</v>
      </c>
      <c r="I530" s="25" t="s">
        <v>19</v>
      </c>
      <c r="J530" s="25" t="s">
        <v>39</v>
      </c>
      <c r="K530" s="25" t="s">
        <v>63</v>
      </c>
      <c r="M530" s="7">
        <v>3166837280</v>
      </c>
      <c r="N530" t="s">
        <v>441</v>
      </c>
      <c r="O530" t="s">
        <v>710</v>
      </c>
      <c r="P530" t="s">
        <v>22</v>
      </c>
      <c r="Q530" t="s">
        <v>22</v>
      </c>
      <c r="R530" t="s">
        <v>255</v>
      </c>
      <c r="S530" t="s">
        <v>23</v>
      </c>
    </row>
    <row r="531" spans="1:19">
      <c r="A531" s="7">
        <v>1036369</v>
      </c>
      <c r="B531" s="1">
        <f>VLOOKUP(Table1[[#This Row],[Provider '#]],Table3[NH Provider '#],1,FALSE)</f>
        <v>1036369</v>
      </c>
      <c r="C531" s="20" t="str">
        <f>IFERROR(VLOOKUP($A531, 'Tracys Report 102016'!A:F,6,FALSE), "Not Found")</f>
        <v>Master ID</v>
      </c>
      <c r="D531" s="25" t="s">
        <v>916</v>
      </c>
      <c r="E531" t="s">
        <v>17</v>
      </c>
      <c r="F531" t="s">
        <v>18</v>
      </c>
      <c r="G531" s="25" t="s">
        <v>240</v>
      </c>
      <c r="I531" s="25" t="s">
        <v>19</v>
      </c>
      <c r="J531" s="25" t="s">
        <v>39</v>
      </c>
      <c r="K531" s="25" t="s">
        <v>56</v>
      </c>
      <c r="L531" t="s">
        <v>542</v>
      </c>
      <c r="M531" s="7">
        <v>3162670271</v>
      </c>
      <c r="N531" t="s">
        <v>54</v>
      </c>
      <c r="O531" t="s">
        <v>21</v>
      </c>
      <c r="P531" t="s">
        <v>27</v>
      </c>
      <c r="Q531" t="s">
        <v>22</v>
      </c>
      <c r="R531" t="s">
        <v>226</v>
      </c>
      <c r="S531" t="s">
        <v>23</v>
      </c>
    </row>
    <row r="532" spans="1:19" hidden="1">
      <c r="A532" s="1">
        <v>1255545</v>
      </c>
      <c r="B532" s="1" t="e">
        <f>VLOOKUP(Table1[[#This Row],[Provider '#]],Table3[NH Provider '#],1,FALSE)</f>
        <v>#N/A</v>
      </c>
      <c r="C532" s="20" t="str">
        <f>IFERROR(VLOOKUP($A532, 'Tracys Report 102016'!A:F,6,FALSE), "Not Found")</f>
        <v>Yes</v>
      </c>
      <c r="D532" t="s">
        <v>1691</v>
      </c>
      <c r="E532" t="s">
        <v>17</v>
      </c>
      <c r="F532" t="s">
        <v>18</v>
      </c>
      <c r="G532" t="s">
        <v>578</v>
      </c>
      <c r="H532" t="s">
        <v>1692</v>
      </c>
      <c r="I532" t="s">
        <v>19</v>
      </c>
      <c r="J532" t="s">
        <v>39</v>
      </c>
      <c r="K532" t="s">
        <v>50</v>
      </c>
      <c r="M532" s="1">
        <v>3166136524</v>
      </c>
      <c r="N532" t="s">
        <v>442</v>
      </c>
      <c r="P532" t="s">
        <v>22</v>
      </c>
      <c r="Q532" t="s">
        <v>22</v>
      </c>
      <c r="R532" t="s">
        <v>715</v>
      </c>
    </row>
    <row r="533" spans="1:19">
      <c r="A533" s="7">
        <v>1256386</v>
      </c>
      <c r="B533" s="1" t="e">
        <f>VLOOKUP(Table1[[#This Row],[Provider '#]],Table3[NH Provider '#],1,FALSE)</f>
        <v>#N/A</v>
      </c>
      <c r="C533" s="20" t="str">
        <f>IFERROR(VLOOKUP($A533, 'Tracys Report 102016'!A:F,6,FALSE), "Not Found")</f>
        <v>No</v>
      </c>
      <c r="D533" s="25" t="s">
        <v>1704</v>
      </c>
      <c r="E533" t="s">
        <v>17</v>
      </c>
      <c r="F533" t="s">
        <v>18</v>
      </c>
      <c r="G533" s="25" t="s">
        <v>1705</v>
      </c>
      <c r="I533" s="25" t="s">
        <v>19</v>
      </c>
      <c r="J533" s="25" t="s">
        <v>39</v>
      </c>
      <c r="K533" s="25" t="s">
        <v>63</v>
      </c>
      <c r="L533" t="s">
        <v>806</v>
      </c>
      <c r="M533" s="7">
        <v>3162497579</v>
      </c>
      <c r="N533" t="s">
        <v>54</v>
      </c>
      <c r="P533" t="s">
        <v>22</v>
      </c>
      <c r="Q533" t="s">
        <v>22</v>
      </c>
      <c r="R533" t="s">
        <v>704</v>
      </c>
    </row>
    <row r="534" spans="1:19">
      <c r="A534" s="7">
        <v>1066171</v>
      </c>
      <c r="B534" s="1" t="e">
        <f>VLOOKUP(Table1[[#This Row],[Provider '#]],Table3[NH Provider '#],1,FALSE)</f>
        <v>#N/A</v>
      </c>
      <c r="C534" s="20" t="str">
        <f>IFERROR(VLOOKUP($A534, 'Tracys Report 102016'!A:F,6,FALSE), "Not Found")</f>
        <v>No</v>
      </c>
      <c r="D534" s="25" t="s">
        <v>1184</v>
      </c>
      <c r="E534" t="s">
        <v>17</v>
      </c>
      <c r="F534" t="s">
        <v>18</v>
      </c>
      <c r="G534" s="25" t="s">
        <v>1185</v>
      </c>
      <c r="I534" s="25" t="s">
        <v>19</v>
      </c>
      <c r="J534" s="25" t="s">
        <v>39</v>
      </c>
      <c r="K534" s="25" t="s">
        <v>116</v>
      </c>
      <c r="M534" s="7">
        <v>3169413806</v>
      </c>
      <c r="N534" t="s">
        <v>441</v>
      </c>
      <c r="O534" t="s">
        <v>710</v>
      </c>
      <c r="P534" t="s">
        <v>22</v>
      </c>
      <c r="Q534" t="s">
        <v>27</v>
      </c>
      <c r="R534" t="s">
        <v>226</v>
      </c>
      <c r="S534" t="s">
        <v>23</v>
      </c>
    </row>
    <row r="535" spans="1:19">
      <c r="A535" s="7">
        <v>1066324</v>
      </c>
      <c r="B535" s="1">
        <f>VLOOKUP(Table1[[#This Row],[Provider '#]],Table3[NH Provider '#],1,FALSE)</f>
        <v>1066324</v>
      </c>
      <c r="C535" s="20" t="str">
        <f>IFERROR(VLOOKUP($A535, 'Tracys Report 102016'!A:F,6,FALSE), "Not Found")</f>
        <v>Master ID</v>
      </c>
      <c r="D535" s="25" t="s">
        <v>1425</v>
      </c>
      <c r="E535" t="s">
        <v>17</v>
      </c>
      <c r="F535" t="s">
        <v>18</v>
      </c>
      <c r="G535" s="25" t="s">
        <v>1426</v>
      </c>
      <c r="I535" s="25" t="s">
        <v>19</v>
      </c>
      <c r="J535" s="25" t="s">
        <v>39</v>
      </c>
      <c r="K535" s="25" t="s">
        <v>40</v>
      </c>
      <c r="M535" s="7">
        <v>3166852099</v>
      </c>
      <c r="N535" t="s">
        <v>441</v>
      </c>
      <c r="O535" t="s">
        <v>710</v>
      </c>
      <c r="P535" t="s">
        <v>22</v>
      </c>
      <c r="Q535" t="s">
        <v>22</v>
      </c>
      <c r="R535" t="s">
        <v>226</v>
      </c>
      <c r="S535" t="s">
        <v>23</v>
      </c>
    </row>
    <row r="536" spans="1:19">
      <c r="A536" s="7">
        <v>1037713</v>
      </c>
      <c r="B536" s="1" t="e">
        <f>VLOOKUP(Table1[[#This Row],[Provider '#]],Table3[NH Provider '#],1,FALSE)</f>
        <v>#N/A</v>
      </c>
      <c r="C536" s="20" t="str">
        <f>IFERROR(VLOOKUP($A536, 'Tracys Report 102016'!A:F,6,FALSE), "Not Found")</f>
        <v>No</v>
      </c>
      <c r="D536" s="27" t="s">
        <v>688</v>
      </c>
      <c r="E536" t="s">
        <v>17</v>
      </c>
      <c r="F536" t="s">
        <v>18</v>
      </c>
      <c r="G536" s="25" t="s">
        <v>689</v>
      </c>
      <c r="H536" s="3" t="s">
        <v>918</v>
      </c>
      <c r="I536" s="25" t="s">
        <v>19</v>
      </c>
      <c r="J536" s="25" t="s">
        <v>39</v>
      </c>
      <c r="K536" s="25" t="s">
        <v>50</v>
      </c>
      <c r="M536" s="25" t="s">
        <v>20</v>
      </c>
      <c r="O536" t="s">
        <v>475</v>
      </c>
      <c r="P536" t="s">
        <v>27</v>
      </c>
      <c r="Q536" t="s">
        <v>22</v>
      </c>
      <c r="R536" t="s">
        <v>715</v>
      </c>
      <c r="S536" t="s">
        <v>23</v>
      </c>
    </row>
    <row r="537" spans="1:19" hidden="1">
      <c r="A537" s="1">
        <v>1029779</v>
      </c>
      <c r="B537" s="1" t="e">
        <f>VLOOKUP(Table1[[#This Row],[Provider '#]],Table3[NH Provider '#],1,FALSE)</f>
        <v>#N/A</v>
      </c>
      <c r="C537" s="20" t="str">
        <f>IFERROR(VLOOKUP($A537, 'Tracys Report 102016'!A:F,6,FALSE), "Not Found")</f>
        <v>Yes</v>
      </c>
      <c r="D537" t="s">
        <v>860</v>
      </c>
      <c r="E537" t="s">
        <v>17</v>
      </c>
      <c r="F537" t="s">
        <v>18</v>
      </c>
      <c r="G537" t="s">
        <v>735</v>
      </c>
      <c r="H537" t="s">
        <v>861</v>
      </c>
      <c r="I537" t="s">
        <v>19</v>
      </c>
      <c r="J537" t="s">
        <v>57</v>
      </c>
      <c r="K537" t="s">
        <v>58</v>
      </c>
      <c r="M537" t="s">
        <v>20</v>
      </c>
      <c r="O537" t="s">
        <v>389</v>
      </c>
      <c r="P537" t="s">
        <v>27</v>
      </c>
      <c r="Q537" t="s">
        <v>22</v>
      </c>
      <c r="R537" t="s">
        <v>226</v>
      </c>
      <c r="S537" t="s">
        <v>23</v>
      </c>
    </row>
    <row r="538" spans="1:19">
      <c r="A538" s="7">
        <v>1066423</v>
      </c>
      <c r="B538" s="1">
        <f>VLOOKUP(Table1[[#This Row],[Provider '#]],Table3[NH Provider '#],1,FALSE)</f>
        <v>1066423</v>
      </c>
      <c r="C538" s="20" t="str">
        <f>IFERROR(VLOOKUP($A538, 'Tracys Report 102016'!A:F,6,FALSE), "Not Found")</f>
        <v>Master ID</v>
      </c>
      <c r="D538" s="25" t="s">
        <v>1577</v>
      </c>
      <c r="E538" t="s">
        <v>17</v>
      </c>
      <c r="F538" t="s">
        <v>18</v>
      </c>
      <c r="G538" s="25" t="s">
        <v>1578</v>
      </c>
      <c r="I538" s="25" t="s">
        <v>19</v>
      </c>
      <c r="J538" s="25" t="s">
        <v>39</v>
      </c>
      <c r="K538" s="25" t="s">
        <v>116</v>
      </c>
      <c r="M538" s="7">
        <v>3162609544</v>
      </c>
      <c r="N538" t="s">
        <v>441</v>
      </c>
      <c r="O538" t="s">
        <v>710</v>
      </c>
      <c r="P538" t="s">
        <v>27</v>
      </c>
      <c r="Q538" t="s">
        <v>22</v>
      </c>
      <c r="R538" t="s">
        <v>226</v>
      </c>
      <c r="S538" t="s">
        <v>23</v>
      </c>
    </row>
    <row r="539" spans="1:19" hidden="1">
      <c r="A539" s="1">
        <v>1045854</v>
      </c>
      <c r="B539" s="1">
        <f>B482</f>
        <v>1066084</v>
      </c>
      <c r="C539" s="20" t="s">
        <v>1764</v>
      </c>
      <c r="D539" t="s">
        <v>960</v>
      </c>
      <c r="E539" t="s">
        <v>17</v>
      </c>
      <c r="F539" t="s">
        <v>18</v>
      </c>
      <c r="G539" t="s">
        <v>961</v>
      </c>
      <c r="H539" t="s">
        <v>962</v>
      </c>
      <c r="I539" t="s">
        <v>19</v>
      </c>
      <c r="J539" t="s">
        <v>57</v>
      </c>
      <c r="K539" t="s">
        <v>49</v>
      </c>
      <c r="M539" t="s">
        <v>20</v>
      </c>
      <c r="O539" t="s">
        <v>474</v>
      </c>
      <c r="P539" t="s">
        <v>22</v>
      </c>
      <c r="Q539" t="s">
        <v>22</v>
      </c>
      <c r="R539" t="s">
        <v>226</v>
      </c>
      <c r="S539" t="s">
        <v>23</v>
      </c>
    </row>
    <row r="540" spans="1:19">
      <c r="A540" s="7">
        <v>1066366</v>
      </c>
      <c r="B540" s="1">
        <f>VLOOKUP(Table1[[#This Row],[Provider '#]],Table3[NH Provider '#],1,FALSE)</f>
        <v>1066366</v>
      </c>
      <c r="C540" s="20" t="str">
        <f>IFERROR(VLOOKUP($A540, 'Tracys Report 102016'!A:F,6,FALSE), "Not Found")</f>
        <v>Master ID</v>
      </c>
      <c r="D540" s="25" t="s">
        <v>1494</v>
      </c>
      <c r="E540" t="s">
        <v>17</v>
      </c>
      <c r="F540" t="s">
        <v>18</v>
      </c>
      <c r="G540" s="25" t="s">
        <v>1495</v>
      </c>
      <c r="I540" s="25" t="s">
        <v>19</v>
      </c>
      <c r="J540" s="25" t="s">
        <v>39</v>
      </c>
      <c r="K540" s="25" t="s">
        <v>40</v>
      </c>
      <c r="M540" s="7">
        <v>3166863993</v>
      </c>
      <c r="N540" t="s">
        <v>441</v>
      </c>
      <c r="O540" t="s">
        <v>710</v>
      </c>
      <c r="P540" t="s">
        <v>22</v>
      </c>
      <c r="Q540" t="s">
        <v>22</v>
      </c>
      <c r="R540" t="s">
        <v>226</v>
      </c>
      <c r="S540" t="s">
        <v>23</v>
      </c>
    </row>
    <row r="541" spans="1:19">
      <c r="A541" s="7">
        <v>1066384</v>
      </c>
      <c r="B541" s="1" t="e">
        <f>VLOOKUP(Table1[[#This Row],[Provider '#]],Table3[NH Provider '#],1,FALSE)</f>
        <v>#N/A</v>
      </c>
      <c r="C541" s="20" t="str">
        <f>IFERROR(VLOOKUP($A541, 'Tracys Report 102016'!A:F,6,FALSE), "Not Found")</f>
        <v>No</v>
      </c>
      <c r="D541" s="25" t="s">
        <v>1523</v>
      </c>
      <c r="E541" t="s">
        <v>17</v>
      </c>
      <c r="F541" t="s">
        <v>18</v>
      </c>
      <c r="G541" s="25" t="s">
        <v>1524</v>
      </c>
      <c r="I541" s="25" t="s">
        <v>19</v>
      </c>
      <c r="J541" s="25" t="s">
        <v>39</v>
      </c>
      <c r="K541" s="25" t="s">
        <v>333</v>
      </c>
      <c r="M541" s="7">
        <v>3164255560</v>
      </c>
      <c r="N541" t="s">
        <v>54</v>
      </c>
      <c r="O541" t="s">
        <v>710</v>
      </c>
      <c r="P541" t="s">
        <v>22</v>
      </c>
      <c r="Q541" t="s">
        <v>27</v>
      </c>
      <c r="R541" t="s">
        <v>933</v>
      </c>
      <c r="S541" t="s">
        <v>23</v>
      </c>
    </row>
    <row r="542" spans="1:19">
      <c r="A542" s="7">
        <v>1035272</v>
      </c>
      <c r="B542" s="1">
        <f>VLOOKUP(Table1[[#This Row],[Provider '#]],Table3[NH Provider '#],1,FALSE)</f>
        <v>1035272</v>
      </c>
      <c r="C542" s="20" t="str">
        <f>IFERROR(VLOOKUP($A542, 'Tracys Report 102016'!A:F,6,FALSE), "Not Found")</f>
        <v>Master ID</v>
      </c>
      <c r="D542" s="25" t="s">
        <v>911</v>
      </c>
      <c r="E542" t="s">
        <v>17</v>
      </c>
      <c r="F542" t="s">
        <v>18</v>
      </c>
      <c r="G542" s="25" t="s">
        <v>236</v>
      </c>
      <c r="I542" s="25" t="s">
        <v>19</v>
      </c>
      <c r="J542" s="25" t="s">
        <v>39</v>
      </c>
      <c r="K542" s="25" t="s">
        <v>171</v>
      </c>
      <c r="M542" s="25" t="s">
        <v>20</v>
      </c>
      <c r="O542" t="s">
        <v>106</v>
      </c>
      <c r="P542" t="s">
        <v>22</v>
      </c>
      <c r="Q542" t="s">
        <v>22</v>
      </c>
      <c r="R542" t="s">
        <v>226</v>
      </c>
      <c r="S542" t="s">
        <v>23</v>
      </c>
    </row>
    <row r="543" spans="1:19" hidden="1">
      <c r="A543" s="1">
        <v>1001665</v>
      </c>
      <c r="B543" s="1" t="e">
        <f>VLOOKUP(Table1[[#This Row],[Provider '#]],Table3[NH Provider '#],1,FALSE)</f>
        <v>#N/A</v>
      </c>
      <c r="C543" s="20" t="s">
        <v>1764</v>
      </c>
      <c r="D543" t="s">
        <v>250</v>
      </c>
      <c r="E543" t="s">
        <v>17</v>
      </c>
      <c r="F543" t="s">
        <v>18</v>
      </c>
      <c r="G543" t="s">
        <v>251</v>
      </c>
      <c r="I543" t="s">
        <v>19</v>
      </c>
      <c r="J543" t="s">
        <v>252</v>
      </c>
      <c r="K543" t="s">
        <v>253</v>
      </c>
      <c r="L543" t="s">
        <v>254</v>
      </c>
      <c r="M543" t="s">
        <v>20</v>
      </c>
      <c r="O543" t="s">
        <v>21</v>
      </c>
      <c r="P543" t="s">
        <v>27</v>
      </c>
      <c r="Q543" t="s">
        <v>22</v>
      </c>
      <c r="R543" t="s">
        <v>255</v>
      </c>
      <c r="S543" t="s">
        <v>23</v>
      </c>
    </row>
    <row r="544" spans="1:19">
      <c r="A544" s="7">
        <v>1059269</v>
      </c>
      <c r="B544" s="1" t="e">
        <f>VLOOKUP(Table1[[#This Row],[Provider '#]],Table3[NH Provider '#],1,FALSE)</f>
        <v>#N/A</v>
      </c>
      <c r="C544" s="20" t="str">
        <f>IFERROR(VLOOKUP($A544, 'Tracys Report 102016'!A:F,6,FALSE), "Not Found")</f>
        <v>No</v>
      </c>
      <c r="D544" s="25" t="s">
        <v>1004</v>
      </c>
      <c r="E544" t="s">
        <v>17</v>
      </c>
      <c r="F544" t="s">
        <v>18</v>
      </c>
      <c r="G544" s="25" t="s">
        <v>1005</v>
      </c>
      <c r="I544" s="25" t="s">
        <v>19</v>
      </c>
      <c r="J544" s="25" t="s">
        <v>39</v>
      </c>
      <c r="K544" s="25" t="s">
        <v>238</v>
      </c>
      <c r="M544" s="7">
        <v>3166846581</v>
      </c>
      <c r="N544" t="s">
        <v>54</v>
      </c>
      <c r="O544" t="s">
        <v>710</v>
      </c>
      <c r="P544" t="s">
        <v>27</v>
      </c>
      <c r="Q544" t="s">
        <v>22</v>
      </c>
      <c r="R544" t="s">
        <v>704</v>
      </c>
      <c r="S544" t="s">
        <v>23</v>
      </c>
    </row>
    <row r="545" spans="1:19" s="24" customFormat="1">
      <c r="A545" s="7">
        <v>1066154</v>
      </c>
      <c r="B545" s="1" t="e">
        <f>VLOOKUP(Table1[[#This Row],[Provider '#]],Table3[NH Provider '#],1,FALSE)</f>
        <v>#N/A</v>
      </c>
      <c r="C545" s="20" t="str">
        <f>IFERROR(VLOOKUP($A545, 'Tracys Report 102016'!A:F,6,FALSE), "Not Found")</f>
        <v>No</v>
      </c>
      <c r="D545" s="25" t="s">
        <v>1156</v>
      </c>
      <c r="E545" t="s">
        <v>17</v>
      </c>
      <c r="F545" t="s">
        <v>18</v>
      </c>
      <c r="G545" s="25" t="s">
        <v>1157</v>
      </c>
      <c r="H545"/>
      <c r="I545" s="25" t="s">
        <v>19</v>
      </c>
      <c r="J545" s="25" t="s">
        <v>39</v>
      </c>
      <c r="K545" s="25" t="s">
        <v>76</v>
      </c>
      <c r="L545"/>
      <c r="M545" s="7">
        <v>3169427000</v>
      </c>
      <c r="N545" t="s">
        <v>54</v>
      </c>
      <c r="O545" t="s">
        <v>710</v>
      </c>
      <c r="P545" t="s">
        <v>22</v>
      </c>
      <c r="Q545" t="s">
        <v>27</v>
      </c>
      <c r="R545" t="s">
        <v>226</v>
      </c>
      <c r="S545" t="s">
        <v>23</v>
      </c>
    </row>
    <row r="546" spans="1:19" hidden="1">
      <c r="A546" s="1">
        <v>1023502</v>
      </c>
      <c r="B546" s="1" t="e">
        <f>VLOOKUP(Table1[[#This Row],[Provider '#]],Table3[NH Provider '#],1,FALSE)</f>
        <v>#N/A</v>
      </c>
      <c r="C546" s="20" t="str">
        <f>IFERROR(VLOOKUP($A546, 'Tracys Report 102016'!A:F,6,FALSE), "Not Found")</f>
        <v>Yes</v>
      </c>
      <c r="D546" t="s">
        <v>824</v>
      </c>
      <c r="E546" t="s">
        <v>17</v>
      </c>
      <c r="F546" t="s">
        <v>18</v>
      </c>
      <c r="G546" t="s">
        <v>28</v>
      </c>
      <c r="I546" t="s">
        <v>19</v>
      </c>
      <c r="J546" t="s">
        <v>246</v>
      </c>
      <c r="K546" t="s">
        <v>247</v>
      </c>
      <c r="L546" t="s">
        <v>248</v>
      </c>
      <c r="M546" t="s">
        <v>20</v>
      </c>
      <c r="O546" t="s">
        <v>21</v>
      </c>
      <c r="P546" t="s">
        <v>27</v>
      </c>
      <c r="Q546" t="s">
        <v>22</v>
      </c>
      <c r="R546" t="s">
        <v>255</v>
      </c>
      <c r="S546" t="s">
        <v>23</v>
      </c>
    </row>
    <row r="547" spans="1:19">
      <c r="A547" s="7">
        <v>1057389</v>
      </c>
      <c r="B547" s="1" t="e">
        <f>VLOOKUP(Table1[[#This Row],[Provider '#]],Table3[NH Provider '#],1,FALSE)</f>
        <v>#N/A</v>
      </c>
      <c r="C547" s="20" t="str">
        <f>IFERROR(VLOOKUP($A547, 'Tracys Report 102016'!A:F,6,FALSE), "Not Found")</f>
        <v>No</v>
      </c>
      <c r="D547" s="25" t="s">
        <v>994</v>
      </c>
      <c r="E547" t="s">
        <v>17</v>
      </c>
      <c r="F547" t="s">
        <v>18</v>
      </c>
      <c r="G547" s="25" t="s">
        <v>993</v>
      </c>
      <c r="I547" s="25" t="s">
        <v>19</v>
      </c>
      <c r="J547" s="25" t="s">
        <v>39</v>
      </c>
      <c r="K547" s="25" t="s">
        <v>50</v>
      </c>
      <c r="M547" s="25" t="s">
        <v>20</v>
      </c>
      <c r="O547" t="s">
        <v>64</v>
      </c>
      <c r="P547" t="s">
        <v>22</v>
      </c>
      <c r="Q547" t="s">
        <v>22</v>
      </c>
      <c r="R547" t="s">
        <v>715</v>
      </c>
      <c r="S547" t="s">
        <v>23</v>
      </c>
    </row>
    <row r="548" spans="1:19">
      <c r="A548" s="7">
        <v>1066438</v>
      </c>
      <c r="B548" s="1" t="e">
        <f>VLOOKUP(Table1[[#This Row],[Provider '#]],Table3[NH Provider '#],1,FALSE)</f>
        <v>#N/A</v>
      </c>
      <c r="C548" s="20" t="str">
        <f>IFERROR(VLOOKUP($A548, 'Tracys Report 102016'!A:F,6,FALSE), "Not Found")</f>
        <v>No</v>
      </c>
      <c r="D548" s="25" t="s">
        <v>1599</v>
      </c>
      <c r="E548" t="s">
        <v>17</v>
      </c>
      <c r="F548" t="s">
        <v>18</v>
      </c>
      <c r="G548" s="25" t="s">
        <v>1600</v>
      </c>
      <c r="I548" s="25" t="s">
        <v>19</v>
      </c>
      <c r="J548" s="25" t="s">
        <v>760</v>
      </c>
      <c r="K548" s="25" t="s">
        <v>761</v>
      </c>
      <c r="M548" s="7">
        <v>7856582504</v>
      </c>
      <c r="N548" t="s">
        <v>441</v>
      </c>
      <c r="O548" t="s">
        <v>710</v>
      </c>
      <c r="P548" t="s">
        <v>22</v>
      </c>
      <c r="Q548" t="s">
        <v>27</v>
      </c>
      <c r="R548" t="s">
        <v>226</v>
      </c>
      <c r="S548" t="s">
        <v>23</v>
      </c>
    </row>
    <row r="549" spans="1:19">
      <c r="A549" s="7">
        <v>1066396</v>
      </c>
      <c r="B549" s="1" t="e">
        <f>VLOOKUP(Table1[[#This Row],[Provider '#]],Table3[NH Provider '#],1,FALSE)</f>
        <v>#N/A</v>
      </c>
      <c r="C549" s="20" t="str">
        <f>IFERROR(VLOOKUP($A549, 'Tracys Report 102016'!A:F,6,FALSE), "Not Found")</f>
        <v>No</v>
      </c>
      <c r="D549" s="25" t="s">
        <v>1539</v>
      </c>
      <c r="E549" t="s">
        <v>17</v>
      </c>
      <c r="F549" t="s">
        <v>18</v>
      </c>
      <c r="G549" s="25" t="s">
        <v>1540</v>
      </c>
      <c r="I549" s="25" t="s">
        <v>19</v>
      </c>
      <c r="J549" s="25" t="s">
        <v>800</v>
      </c>
      <c r="K549" s="25" t="s">
        <v>801</v>
      </c>
      <c r="M549" s="7">
        <v>9137743379</v>
      </c>
      <c r="N549" t="s">
        <v>441</v>
      </c>
      <c r="O549" t="s">
        <v>710</v>
      </c>
      <c r="P549" t="s">
        <v>22</v>
      </c>
      <c r="Q549" t="s">
        <v>27</v>
      </c>
      <c r="R549" t="s">
        <v>226</v>
      </c>
      <c r="S549" t="s">
        <v>23</v>
      </c>
    </row>
    <row r="550" spans="1:19" hidden="1">
      <c r="A550" s="1">
        <v>1246795</v>
      </c>
      <c r="B550" s="1" t="e">
        <f>VLOOKUP(Table1[[#This Row],[Provider '#]],Table3[NH Provider '#],1,FALSE)</f>
        <v>#N/A</v>
      </c>
      <c r="C550" s="20" t="s">
        <v>1764</v>
      </c>
      <c r="D550" t="s">
        <v>1647</v>
      </c>
      <c r="E550" t="s">
        <v>17</v>
      </c>
      <c r="F550" t="s">
        <v>18</v>
      </c>
      <c r="G550" t="s">
        <v>656</v>
      </c>
      <c r="I550" t="s">
        <v>19</v>
      </c>
      <c r="J550" t="s">
        <v>465</v>
      </c>
      <c r="K550" t="s">
        <v>466</v>
      </c>
      <c r="L550" t="s">
        <v>657</v>
      </c>
      <c r="M550" s="1">
        <v>6208553498</v>
      </c>
      <c r="N550" t="s">
        <v>442</v>
      </c>
      <c r="P550" t="s">
        <v>22</v>
      </c>
      <c r="Q550" t="s">
        <v>27</v>
      </c>
      <c r="R550" t="s">
        <v>226</v>
      </c>
    </row>
    <row r="551" spans="1:19" hidden="1">
      <c r="A551" s="1">
        <v>1041812</v>
      </c>
      <c r="B551" s="1" t="e">
        <f>VLOOKUP(Table1[[#This Row],[Provider '#]],Table3[NH Provider '#],1,FALSE)</f>
        <v>#N/A</v>
      </c>
      <c r="C551" s="20" t="str">
        <f>IFERROR(VLOOKUP($A551, 'Tracys Report 102016'!A:F,6,FALSE), "Not Found")</f>
        <v>Yes</v>
      </c>
      <c r="D551" t="s">
        <v>484</v>
      </c>
      <c r="E551" t="s">
        <v>17</v>
      </c>
      <c r="F551" t="s">
        <v>18</v>
      </c>
      <c r="G551" t="s">
        <v>471</v>
      </c>
      <c r="I551" t="s">
        <v>19</v>
      </c>
      <c r="J551" t="s">
        <v>36</v>
      </c>
      <c r="K551" t="s">
        <v>276</v>
      </c>
      <c r="L551" t="s">
        <v>470</v>
      </c>
      <c r="M551" t="s">
        <v>20</v>
      </c>
      <c r="O551" t="s">
        <v>31</v>
      </c>
      <c r="P551" t="s">
        <v>27</v>
      </c>
      <c r="Q551" t="s">
        <v>22</v>
      </c>
      <c r="R551" t="s">
        <v>715</v>
      </c>
      <c r="S551" t="s">
        <v>23</v>
      </c>
    </row>
    <row r="552" spans="1:19">
      <c r="A552" s="7">
        <v>1057363</v>
      </c>
      <c r="B552" s="1">
        <f>VLOOKUP(Table1[[#This Row],[Provider '#]],Table3[NH Provider '#],1,FALSE)</f>
        <v>1057363</v>
      </c>
      <c r="C552" s="20" t="str">
        <f>IFERROR(VLOOKUP($A552, 'Tracys Report 102016'!A:F,6,FALSE), "Not Found")</f>
        <v>Master ID</v>
      </c>
      <c r="D552" s="25" t="s">
        <v>989</v>
      </c>
      <c r="E552" t="s">
        <v>17</v>
      </c>
      <c r="F552" t="s">
        <v>18</v>
      </c>
      <c r="G552" s="25" t="s">
        <v>950</v>
      </c>
      <c r="I552" s="25" t="s">
        <v>19</v>
      </c>
      <c r="J552" s="25" t="s">
        <v>162</v>
      </c>
      <c r="K552" s="25" t="s">
        <v>163</v>
      </c>
      <c r="L552" t="s">
        <v>686</v>
      </c>
      <c r="M552" s="7">
        <v>6202219479</v>
      </c>
      <c r="N552" t="s">
        <v>54</v>
      </c>
      <c r="O552" t="s">
        <v>53</v>
      </c>
      <c r="P552" t="s">
        <v>27</v>
      </c>
      <c r="Q552" t="s">
        <v>22</v>
      </c>
      <c r="R552" t="s">
        <v>226</v>
      </c>
      <c r="S552" t="s">
        <v>23</v>
      </c>
    </row>
    <row r="553" spans="1:19">
      <c r="A553" s="7">
        <v>1066126</v>
      </c>
      <c r="B553" s="1" t="e">
        <f>VLOOKUP(Table1[[#This Row],[Provider '#]],Table3[NH Provider '#],1,FALSE)</f>
        <v>#N/A</v>
      </c>
      <c r="C553" s="20" t="str">
        <f>IFERROR(VLOOKUP($A553, 'Tracys Report 102016'!A:F,6,FALSE), "Not Found")</f>
        <v>No</v>
      </c>
      <c r="D553" s="25" t="s">
        <v>1111</v>
      </c>
      <c r="E553" t="s">
        <v>17</v>
      </c>
      <c r="F553" t="s">
        <v>18</v>
      </c>
      <c r="G553" s="25" t="s">
        <v>1112</v>
      </c>
      <c r="I553" s="25" t="s">
        <v>19</v>
      </c>
      <c r="J553" s="25" t="s">
        <v>162</v>
      </c>
      <c r="K553" s="25" t="s">
        <v>163</v>
      </c>
      <c r="M553" s="7">
        <v>6202211999</v>
      </c>
      <c r="N553" t="s">
        <v>441</v>
      </c>
      <c r="O553" t="s">
        <v>710</v>
      </c>
      <c r="P553" t="s">
        <v>22</v>
      </c>
      <c r="Q553" t="s">
        <v>22</v>
      </c>
      <c r="R553" t="s">
        <v>226</v>
      </c>
      <c r="S553" t="s">
        <v>23</v>
      </c>
    </row>
    <row r="554" spans="1:19">
      <c r="A554" s="7">
        <v>1066300</v>
      </c>
      <c r="B554" s="1" t="e">
        <f>VLOOKUP(Table1[[#This Row],[Provider '#]],Table3[NH Provider '#],1,FALSE)</f>
        <v>#N/A</v>
      </c>
      <c r="C554" s="20" t="str">
        <f>IFERROR(VLOOKUP($A554, 'Tracys Report 102016'!A:F,6,FALSE), "Not Found")</f>
        <v>No</v>
      </c>
      <c r="D554" s="25" t="s">
        <v>1383</v>
      </c>
      <c r="E554" t="s">
        <v>17</v>
      </c>
      <c r="F554" t="s">
        <v>18</v>
      </c>
      <c r="G554" s="25" t="s">
        <v>1384</v>
      </c>
      <c r="I554" s="25" t="s">
        <v>19</v>
      </c>
      <c r="J554" s="25" t="s">
        <v>162</v>
      </c>
      <c r="K554" s="25" t="s">
        <v>163</v>
      </c>
      <c r="M554" s="7">
        <v>6202219290</v>
      </c>
      <c r="N554" t="s">
        <v>54</v>
      </c>
      <c r="O554" t="s">
        <v>710</v>
      </c>
      <c r="P554" t="s">
        <v>22</v>
      </c>
      <c r="Q554" t="s">
        <v>27</v>
      </c>
      <c r="R554" t="s">
        <v>226</v>
      </c>
      <c r="S554" t="s">
        <v>23</v>
      </c>
    </row>
    <row r="555" spans="1:19" hidden="1">
      <c r="A555" s="1">
        <v>1257253</v>
      </c>
      <c r="B555" s="1" t="e">
        <f>VLOOKUP(Table1[[#This Row],[Provider '#]],Table3[NH Provider '#],1,FALSE)</f>
        <v>#N/A</v>
      </c>
      <c r="C555" s="20" t="str">
        <f>IFERROR(VLOOKUP($A555, 'Tracys Report 102016'!A:F,6,FALSE), "Not Found")</f>
        <v>Yes</v>
      </c>
      <c r="D555" t="s">
        <v>1709</v>
      </c>
      <c r="E555" t="s">
        <v>17</v>
      </c>
      <c r="F555" t="s">
        <v>18</v>
      </c>
      <c r="G555" t="s">
        <v>978</v>
      </c>
      <c r="I555" t="s">
        <v>19</v>
      </c>
      <c r="J555" t="s">
        <v>424</v>
      </c>
      <c r="K555" t="s">
        <v>425</v>
      </c>
      <c r="L555" t="s">
        <v>880</v>
      </c>
      <c r="M555" s="1">
        <v>9999999999</v>
      </c>
      <c r="N555" t="s">
        <v>54</v>
      </c>
      <c r="P555" t="s">
        <v>27</v>
      </c>
      <c r="Q555" t="s">
        <v>22</v>
      </c>
      <c r="R555" t="s">
        <v>731</v>
      </c>
    </row>
    <row r="556" spans="1:19">
      <c r="A556" s="7">
        <v>1066416</v>
      </c>
      <c r="B556" s="1">
        <f>VLOOKUP(Table1[[#This Row],[Provider '#]],Table3[NH Provider '#],1,FALSE)</f>
        <v>1066416</v>
      </c>
      <c r="C556" s="20" t="str">
        <f>IFERROR(VLOOKUP($A556, 'Tracys Report 102016'!A:F,6,FALSE), "Not Found")</f>
        <v>Master ID</v>
      </c>
      <c r="D556" s="25" t="s">
        <v>1566</v>
      </c>
      <c r="E556" t="s">
        <v>17</v>
      </c>
      <c r="F556" t="s">
        <v>18</v>
      </c>
      <c r="G556" s="25" t="s">
        <v>1567</v>
      </c>
      <c r="I556" s="25" t="s">
        <v>19</v>
      </c>
      <c r="J556" s="25" t="s">
        <v>162</v>
      </c>
      <c r="K556" s="25" t="s">
        <v>163</v>
      </c>
      <c r="M556" s="7">
        <v>6202214141</v>
      </c>
      <c r="N556" t="s">
        <v>54</v>
      </c>
      <c r="O556" t="s">
        <v>710</v>
      </c>
      <c r="P556" t="s">
        <v>22</v>
      </c>
      <c r="Q556" t="s">
        <v>22</v>
      </c>
      <c r="R556" t="s">
        <v>226</v>
      </c>
      <c r="S556" t="s">
        <v>23</v>
      </c>
    </row>
    <row r="557" spans="1:19">
      <c r="A557" s="7">
        <v>1023500</v>
      </c>
      <c r="B557" s="1">
        <f>VLOOKUP(Table1[[#This Row],[Provider '#]],Table3[NH Provider '#],1,FALSE)</f>
        <v>1023500</v>
      </c>
      <c r="C557" s="20" t="str">
        <f>IFERROR(VLOOKUP($A557, 'Tracys Report 102016'!A:F,6,FALSE), "Not Found")</f>
        <v>Master ID</v>
      </c>
      <c r="D557" s="25" t="s">
        <v>822</v>
      </c>
      <c r="E557" t="s">
        <v>17</v>
      </c>
      <c r="F557" t="s">
        <v>18</v>
      </c>
      <c r="G557" s="25" t="s">
        <v>823</v>
      </c>
      <c r="I557" s="25" t="s">
        <v>19</v>
      </c>
      <c r="J557" s="25" t="s">
        <v>153</v>
      </c>
      <c r="K557" s="25" t="s">
        <v>154</v>
      </c>
      <c r="M557" s="7">
        <v>6206252111</v>
      </c>
      <c r="N557" t="s">
        <v>54</v>
      </c>
      <c r="O557" t="s">
        <v>44</v>
      </c>
      <c r="P557" t="s">
        <v>27</v>
      </c>
      <c r="Q557" t="s">
        <v>22</v>
      </c>
      <c r="R557" t="s">
        <v>226</v>
      </c>
      <c r="S557" t="s">
        <v>23</v>
      </c>
    </row>
    <row r="559" spans="1:19">
      <c r="B559" s="21" t="s">
        <v>1842</v>
      </c>
    </row>
  </sheetData>
  <pageMargins left="0.7" right="0.7" top="0.75" bottom="0.75" header="0.3" footer="0.3"/>
  <pageSetup scale="67" fitToHeight="0" orientation="landscape" r:id="rId1"/>
  <headerFooter>
    <oddFooter>&amp;R11/7/2016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54"/>
  <sheetViews>
    <sheetView workbookViewId="0">
      <selection activeCell="B45" sqref="B45"/>
    </sheetView>
  </sheetViews>
  <sheetFormatPr defaultColWidth="8.85546875" defaultRowHeight="15"/>
  <cols>
    <col min="1" max="2" width="15.42578125" customWidth="1"/>
    <col min="3" max="3" width="14.7109375" bestFit="1" customWidth="1"/>
    <col min="4" max="4" width="16.42578125" customWidth="1"/>
    <col min="5" max="5" width="15" bestFit="1" customWidth="1"/>
    <col min="6" max="6" width="15" customWidth="1"/>
    <col min="7" max="7" width="59.28515625" bestFit="1" customWidth="1"/>
    <col min="8" max="8" width="6.85546875" customWidth="1"/>
    <col min="9" max="9" width="15" customWidth="1"/>
    <col min="10" max="10" width="41.5703125" bestFit="1" customWidth="1"/>
    <col min="11" max="11" width="13.42578125" customWidth="1"/>
    <col min="12" max="12" width="17.42578125" customWidth="1"/>
    <col min="13" max="13" width="13.42578125" customWidth="1"/>
    <col min="14" max="14" width="18.42578125" customWidth="1"/>
    <col min="15" max="15" width="14.5703125" customWidth="1"/>
    <col min="16" max="16" width="22" customWidth="1"/>
    <col min="17" max="17" width="27.85546875" customWidth="1"/>
    <col min="18" max="18" width="28" customWidth="1"/>
    <col min="19" max="19" width="19.85546875" customWidth="1"/>
    <col min="20" max="20" width="27.28515625" bestFit="1" customWidth="1"/>
    <col min="21" max="21" width="40.42578125" bestFit="1" customWidth="1"/>
  </cols>
  <sheetData>
    <row r="1" spans="1:22">
      <c r="A1" t="s">
        <v>0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</row>
    <row r="2" spans="1:22" s="3" customFormat="1" ht="15" customHeight="1">
      <c r="A2" s="2">
        <v>1004343</v>
      </c>
      <c r="B2" s="2" t="e">
        <f>VLOOKUP(Table15[[#This Row],[RESOURCE_ID]],[1]!Table3[NH Provider '#],1,FALSE)</f>
        <v>#REF!</v>
      </c>
      <c r="C2" s="2" t="b">
        <f>IFERROR(IF(VLOOKUP($G2, '[1]Kathys Report LTC Facilities'!D:D,1,FALSE)=$G2,TRUE,FALSE), FALSE)</f>
        <v>0</v>
      </c>
      <c r="D2" s="2" t="b">
        <f>IFERROR(IF(VLOOKUP($J2, '[1]Kathys Report LTC Facilities'!E:E,1,FALSE)=$J2,TRUE,FALSE), FALSE)</f>
        <v>0</v>
      </c>
      <c r="E2" s="2" t="b">
        <f t="shared" ref="E2:E65" si="0">OR($C2, $D2)</f>
        <v>0</v>
      </c>
      <c r="F2" s="2" t="s">
        <v>1762</v>
      </c>
      <c r="G2" s="3" t="s">
        <v>1773</v>
      </c>
      <c r="H2" s="3" t="s">
        <v>17</v>
      </c>
      <c r="I2" s="3" t="s">
        <v>18</v>
      </c>
      <c r="J2" s="3" t="s">
        <v>523</v>
      </c>
      <c r="L2" s="3" t="s">
        <v>19</v>
      </c>
      <c r="M2" s="3" t="s">
        <v>61</v>
      </c>
      <c r="N2" s="3" t="s">
        <v>62</v>
      </c>
      <c r="P2" s="3" t="s">
        <v>20</v>
      </c>
      <c r="R2" s="3" t="s">
        <v>416</v>
      </c>
      <c r="S2" s="3" t="s">
        <v>27</v>
      </c>
      <c r="T2" s="3" t="s">
        <v>22</v>
      </c>
      <c r="U2" s="3" t="s">
        <v>226</v>
      </c>
      <c r="V2" s="3" t="s">
        <v>23</v>
      </c>
    </row>
    <row r="3" spans="1:22" ht="15" customHeight="1">
      <c r="A3" s="1">
        <v>1066336</v>
      </c>
      <c r="B3" s="1" t="e">
        <f>VLOOKUP(Table15[[#This Row],[RESOURCE_ID]],[1]!Table3[NH Provider '#],1,FALSE)</f>
        <v>#REF!</v>
      </c>
      <c r="C3" s="1" t="b">
        <f>IFERROR(IF(VLOOKUP($G3, '[1]Kathys Report LTC Facilities'!D:D,1,FALSE)=$G3,TRUE,FALSE), FALSE)</f>
        <v>1</v>
      </c>
      <c r="D3" s="1" t="b">
        <f>IFERROR(IF(VLOOKUP($J3, '[1]Kathys Report LTC Facilities'!E:E,1,FALSE)=$J3,TRUE,FALSE), FALSE)</f>
        <v>1</v>
      </c>
      <c r="E3" s="1" t="b">
        <f t="shared" si="0"/>
        <v>1</v>
      </c>
      <c r="F3" s="1" t="s">
        <v>1762</v>
      </c>
      <c r="G3" t="s">
        <v>1444</v>
      </c>
      <c r="H3" t="s">
        <v>17</v>
      </c>
      <c r="I3" t="s">
        <v>18</v>
      </c>
      <c r="J3" t="s">
        <v>1445</v>
      </c>
      <c r="L3" t="s">
        <v>19</v>
      </c>
      <c r="M3" t="s">
        <v>319</v>
      </c>
      <c r="N3" t="s">
        <v>320</v>
      </c>
      <c r="P3" s="1">
        <v>7853783137</v>
      </c>
      <c r="Q3" t="s">
        <v>54</v>
      </c>
      <c r="R3" t="s">
        <v>710</v>
      </c>
      <c r="S3" t="s">
        <v>22</v>
      </c>
      <c r="T3" t="s">
        <v>22</v>
      </c>
      <c r="U3" t="s">
        <v>226</v>
      </c>
      <c r="V3" t="s">
        <v>23</v>
      </c>
    </row>
    <row r="4" spans="1:22" ht="15" customHeight="1">
      <c r="A4" s="1">
        <v>1072398</v>
      </c>
      <c r="B4" s="1" t="e">
        <f>VLOOKUP(Table15[[#This Row],[RESOURCE_ID]],[1]!Table3[NH Provider '#],1,FALSE)</f>
        <v>#REF!</v>
      </c>
      <c r="C4" s="1" t="b">
        <f>IFERROR(IF(VLOOKUP($G4, '[1]Kathys Report LTC Facilities'!D:D,1,FALSE)=$G4,TRUE,FALSE), FALSE)</f>
        <v>0</v>
      </c>
      <c r="D4" s="1" t="b">
        <f>IFERROR(IF(VLOOKUP($J4, '[1]Kathys Report LTC Facilities'!E:E,1,FALSE)=$J4,TRUE,FALSE), FALSE)</f>
        <v>0</v>
      </c>
      <c r="E4" s="1" t="b">
        <f t="shared" si="0"/>
        <v>0</v>
      </c>
      <c r="F4" s="1" t="s">
        <v>1762</v>
      </c>
      <c r="G4" t="s">
        <v>666</v>
      </c>
      <c r="H4" t="s">
        <v>17</v>
      </c>
      <c r="I4" t="s">
        <v>18</v>
      </c>
      <c r="J4" t="s">
        <v>654</v>
      </c>
      <c r="L4" t="s">
        <v>19</v>
      </c>
      <c r="M4" t="s">
        <v>325</v>
      </c>
      <c r="N4" t="s">
        <v>326</v>
      </c>
      <c r="P4" t="s">
        <v>20</v>
      </c>
      <c r="R4" t="s">
        <v>422</v>
      </c>
      <c r="S4" t="s">
        <v>27</v>
      </c>
      <c r="T4" t="s">
        <v>22</v>
      </c>
      <c r="U4" t="s">
        <v>731</v>
      </c>
      <c r="V4" t="s">
        <v>23</v>
      </c>
    </row>
    <row r="5" spans="1:22" ht="15" customHeight="1">
      <c r="A5" s="1">
        <v>1032273</v>
      </c>
      <c r="B5" s="1" t="e">
        <f>VLOOKUP(Table15[[#This Row],[RESOURCE_ID]],[1]!Table3[NH Provider '#],1,FALSE)</f>
        <v>#REF!</v>
      </c>
      <c r="C5" s="1" t="b">
        <f>IFERROR(IF(VLOOKUP($G5, '[1]Kathys Report LTC Facilities'!D:D,1,FALSE)=$G5,TRUE,FALSE), FALSE)</f>
        <v>0</v>
      </c>
      <c r="D5" s="1" t="b">
        <f>IFERROR(IF(VLOOKUP($J5, '[1]Kathys Report LTC Facilities'!E:E,1,FALSE)=$J5,TRUE,FALSE), FALSE)</f>
        <v>0</v>
      </c>
      <c r="E5" s="1" t="b">
        <f t="shared" si="0"/>
        <v>0</v>
      </c>
      <c r="F5" s="1" t="s">
        <v>1764</v>
      </c>
      <c r="G5" t="s">
        <v>888</v>
      </c>
      <c r="H5" t="s">
        <v>17</v>
      </c>
      <c r="I5" t="s">
        <v>18</v>
      </c>
      <c r="J5" t="s">
        <v>654</v>
      </c>
      <c r="L5" t="s">
        <v>19</v>
      </c>
      <c r="M5" t="s">
        <v>325</v>
      </c>
      <c r="N5" t="s">
        <v>326</v>
      </c>
      <c r="O5" t="s">
        <v>655</v>
      </c>
      <c r="P5" t="s">
        <v>20</v>
      </c>
      <c r="R5" t="s">
        <v>21</v>
      </c>
      <c r="S5" t="s">
        <v>27</v>
      </c>
      <c r="T5" t="s">
        <v>22</v>
      </c>
      <c r="U5" t="s">
        <v>704</v>
      </c>
      <c r="V5" t="s">
        <v>23</v>
      </c>
    </row>
    <row r="6" spans="1:22" s="3" customFormat="1" ht="15" customHeight="1">
      <c r="A6" s="2">
        <v>1245650</v>
      </c>
      <c r="B6" s="2" t="e">
        <f>VLOOKUP(Table15[[#This Row],[RESOURCE_ID]],[1]!Table3[NH Provider '#],1,FALSE)</f>
        <v>#REF!</v>
      </c>
      <c r="C6" s="2" t="b">
        <f>IFERROR(IF(VLOOKUP($G6, '[1]Kathys Report LTC Facilities'!D:D,1,FALSE)=$G6,TRUE,FALSE), FALSE)</f>
        <v>0</v>
      </c>
      <c r="D6" s="2" t="b">
        <f>IFERROR(IF(VLOOKUP($J6, '[1]Kathys Report LTC Facilities'!E:E,1,FALSE)=$J6,TRUE,FALSE), FALSE)</f>
        <v>0</v>
      </c>
      <c r="E6" s="2" t="b">
        <f t="shared" si="0"/>
        <v>0</v>
      </c>
      <c r="F6" s="2" t="s">
        <v>1762</v>
      </c>
      <c r="G6" s="3" t="s">
        <v>1774</v>
      </c>
      <c r="H6" s="3" t="s">
        <v>17</v>
      </c>
      <c r="I6" s="3" t="s">
        <v>18</v>
      </c>
      <c r="J6" s="3" t="s">
        <v>1629</v>
      </c>
      <c r="L6" s="3" t="s">
        <v>19</v>
      </c>
      <c r="M6" s="3" t="s">
        <v>164</v>
      </c>
      <c r="N6" s="3" t="s">
        <v>290</v>
      </c>
      <c r="O6" s="3" t="s">
        <v>461</v>
      </c>
      <c r="P6" s="2">
        <v>6203318789</v>
      </c>
      <c r="Q6" s="3" t="s">
        <v>54</v>
      </c>
      <c r="S6" s="3" t="s">
        <v>22</v>
      </c>
      <c r="T6" s="3" t="s">
        <v>22</v>
      </c>
      <c r="U6" s="3" t="s">
        <v>226</v>
      </c>
    </row>
    <row r="7" spans="1:22" ht="15" customHeight="1">
      <c r="A7" s="1">
        <v>1066098</v>
      </c>
      <c r="B7" s="1" t="e">
        <f>VLOOKUP(Table15[[#This Row],[RESOURCE_ID]],[1]!Table3[NH Provider '#],1,FALSE)</f>
        <v>#REF!</v>
      </c>
      <c r="C7" s="1" t="b">
        <f>IFERROR(IF(VLOOKUP($G7, '[1]Kathys Report LTC Facilities'!D:D,1,FALSE)=$G7,TRUE,FALSE), FALSE)</f>
        <v>1</v>
      </c>
      <c r="D7" s="1" t="b">
        <f>IFERROR(IF(VLOOKUP($J7, '[1]Kathys Report LTC Facilities'!E:E,1,FALSE)=$J7,TRUE,FALSE), FALSE)</f>
        <v>1</v>
      </c>
      <c r="E7" s="1" t="b">
        <f t="shared" si="0"/>
        <v>1</v>
      </c>
      <c r="F7" s="1" t="s">
        <v>1762</v>
      </c>
      <c r="G7" t="s">
        <v>1062</v>
      </c>
      <c r="H7" t="s">
        <v>17</v>
      </c>
      <c r="I7" t="s">
        <v>18</v>
      </c>
      <c r="J7" t="s">
        <v>1063</v>
      </c>
      <c r="L7" t="s">
        <v>19</v>
      </c>
      <c r="M7" t="s">
        <v>488</v>
      </c>
      <c r="N7" t="s">
        <v>489</v>
      </c>
      <c r="P7" s="1">
        <v>7854344536</v>
      </c>
      <c r="Q7" t="s">
        <v>54</v>
      </c>
      <c r="R7" t="s">
        <v>710</v>
      </c>
      <c r="S7" t="s">
        <v>22</v>
      </c>
      <c r="T7" t="s">
        <v>27</v>
      </c>
      <c r="U7" t="s">
        <v>226</v>
      </c>
      <c r="V7" t="s">
        <v>23</v>
      </c>
    </row>
    <row r="8" spans="1:22" ht="15" customHeight="1">
      <c r="A8" s="1">
        <v>1066437</v>
      </c>
      <c r="B8" s="1" t="e">
        <f>VLOOKUP(Table15[[#This Row],[RESOURCE_ID]],[1]!Table3[NH Provider '#],1,FALSE)</f>
        <v>#REF!</v>
      </c>
      <c r="C8" s="1" t="b">
        <f>IFERROR(IF(VLOOKUP($G8, '[1]Kathys Report LTC Facilities'!D:D,1,FALSE)=$G8,TRUE,FALSE), FALSE)</f>
        <v>1</v>
      </c>
      <c r="D8" s="1" t="b">
        <f>IFERROR(IF(VLOOKUP($J8, '[1]Kathys Report LTC Facilities'!E:E,1,FALSE)=$J8,TRUE,FALSE), FALSE)</f>
        <v>1</v>
      </c>
      <c r="E8" s="1" t="b">
        <f t="shared" si="0"/>
        <v>1</v>
      </c>
      <c r="F8" s="1" t="s">
        <v>1762</v>
      </c>
      <c r="G8" t="s">
        <v>1597</v>
      </c>
      <c r="H8" t="s">
        <v>17</v>
      </c>
      <c r="I8" t="s">
        <v>18</v>
      </c>
      <c r="J8" t="s">
        <v>1598</v>
      </c>
      <c r="L8" t="s">
        <v>19</v>
      </c>
      <c r="M8" t="s">
        <v>37</v>
      </c>
      <c r="N8" t="s">
        <v>81</v>
      </c>
      <c r="P8" s="1">
        <v>7852671666</v>
      </c>
      <c r="Q8" t="s">
        <v>54</v>
      </c>
      <c r="R8" t="s">
        <v>710</v>
      </c>
      <c r="S8" t="s">
        <v>22</v>
      </c>
      <c r="T8" t="s">
        <v>27</v>
      </c>
      <c r="U8" t="s">
        <v>226</v>
      </c>
      <c r="V8" t="s">
        <v>23</v>
      </c>
    </row>
    <row r="9" spans="1:22" ht="15" customHeight="1">
      <c r="A9" s="1">
        <v>1066162</v>
      </c>
      <c r="B9" s="1" t="e">
        <f>VLOOKUP(Table15[[#This Row],[RESOURCE_ID]],[1]!Table3[NH Provider '#],1,FALSE)</f>
        <v>#REF!</v>
      </c>
      <c r="C9" s="1" t="b">
        <f>IFERROR(IF(VLOOKUP($G9, '[1]Kathys Report LTC Facilities'!D:D,1,FALSE)=$G9,TRUE,FALSE), FALSE)</f>
        <v>1</v>
      </c>
      <c r="D9" s="1" t="b">
        <f>IFERROR(IF(VLOOKUP($J9, '[1]Kathys Report LTC Facilities'!E:E,1,FALSE)=$J9,TRUE,FALSE), FALSE)</f>
        <v>1</v>
      </c>
      <c r="E9" s="1" t="b">
        <f t="shared" si="0"/>
        <v>1</v>
      </c>
      <c r="F9" s="1" t="s">
        <v>1763</v>
      </c>
      <c r="G9" t="s">
        <v>1169</v>
      </c>
      <c r="H9" t="s">
        <v>17</v>
      </c>
      <c r="I9" t="s">
        <v>18</v>
      </c>
      <c r="J9" t="s">
        <v>1170</v>
      </c>
      <c r="L9" t="s">
        <v>19</v>
      </c>
      <c r="M9" t="s">
        <v>122</v>
      </c>
      <c r="N9" t="s">
        <v>123</v>
      </c>
      <c r="P9" s="1">
        <v>6203362102</v>
      </c>
      <c r="Q9" t="s">
        <v>54</v>
      </c>
      <c r="R9" t="s">
        <v>710</v>
      </c>
      <c r="S9" t="s">
        <v>22</v>
      </c>
      <c r="T9" t="s">
        <v>22</v>
      </c>
      <c r="U9" t="s">
        <v>226</v>
      </c>
      <c r="V9" t="s">
        <v>23</v>
      </c>
    </row>
    <row r="10" spans="1:22" ht="15" customHeight="1">
      <c r="A10" s="1">
        <v>1066179</v>
      </c>
      <c r="B10" s="1" t="e">
        <f>VLOOKUP(Table15[[#This Row],[RESOURCE_ID]],[1]!Table3[NH Provider '#],1,FALSE)</f>
        <v>#REF!</v>
      </c>
      <c r="C10" s="1" t="b">
        <f>IFERROR(IF(VLOOKUP($G10, '[1]Kathys Report LTC Facilities'!D:D,1,FALSE)=$G10,TRUE,FALSE), FALSE)</f>
        <v>1</v>
      </c>
      <c r="D10" s="1" t="b">
        <f>IFERROR(IF(VLOOKUP($J10, '[1]Kathys Report LTC Facilities'!E:E,1,FALSE)=$J10,TRUE,FALSE), FALSE)</f>
        <v>1</v>
      </c>
      <c r="E10" s="1" t="b">
        <f t="shared" si="0"/>
        <v>1</v>
      </c>
      <c r="F10" s="1" t="s">
        <v>1763</v>
      </c>
      <c r="G10" t="s">
        <v>1198</v>
      </c>
      <c r="H10" t="s">
        <v>17</v>
      </c>
      <c r="I10" t="s">
        <v>18</v>
      </c>
      <c r="J10" t="s">
        <v>1199</v>
      </c>
      <c r="L10" t="s">
        <v>19</v>
      </c>
      <c r="M10" t="s">
        <v>61</v>
      </c>
      <c r="N10" t="s">
        <v>62</v>
      </c>
      <c r="P10" s="1">
        <v>6202311120</v>
      </c>
      <c r="Q10" t="s">
        <v>54</v>
      </c>
      <c r="R10" t="s">
        <v>710</v>
      </c>
      <c r="S10" t="s">
        <v>22</v>
      </c>
      <c r="T10" t="s">
        <v>22</v>
      </c>
      <c r="U10" t="s">
        <v>226</v>
      </c>
      <c r="V10" t="s">
        <v>23</v>
      </c>
    </row>
    <row r="11" spans="1:22" ht="15" customHeight="1">
      <c r="A11" s="1">
        <v>1262164</v>
      </c>
      <c r="B11" s="1" t="e">
        <f>VLOOKUP(Table15[[#This Row],[RESOURCE_ID]],[1]!Table3[NH Provider '#],1,FALSE)</f>
        <v>#REF!</v>
      </c>
      <c r="C11" s="1" t="b">
        <f>IFERROR(IF(VLOOKUP($G11, '[1]Kathys Report LTC Facilities'!D:D,1,FALSE)=$G11,TRUE,FALSE), FALSE)</f>
        <v>0</v>
      </c>
      <c r="D11" s="1" t="b">
        <f>IFERROR(IF(VLOOKUP($J11, '[1]Kathys Report LTC Facilities'!E:E,1,FALSE)=$J11,TRUE,FALSE), FALSE)</f>
        <v>1</v>
      </c>
      <c r="E11" s="1" t="b">
        <f t="shared" si="0"/>
        <v>1</v>
      </c>
      <c r="F11" s="1" t="s">
        <v>1764</v>
      </c>
      <c r="G11" t="s">
        <v>1747</v>
      </c>
      <c r="H11" t="s">
        <v>17</v>
      </c>
      <c r="I11" t="s">
        <v>18</v>
      </c>
      <c r="J11" t="s">
        <v>1199</v>
      </c>
      <c r="L11" t="s">
        <v>19</v>
      </c>
      <c r="M11" t="s">
        <v>61</v>
      </c>
      <c r="N11" t="s">
        <v>62</v>
      </c>
      <c r="O11" t="s">
        <v>676</v>
      </c>
      <c r="P11" s="1">
        <v>6202311120</v>
      </c>
      <c r="Q11" t="s">
        <v>54</v>
      </c>
      <c r="S11" t="s">
        <v>22</v>
      </c>
      <c r="T11" t="s">
        <v>22</v>
      </c>
      <c r="U11" t="s">
        <v>226</v>
      </c>
    </row>
    <row r="12" spans="1:22" ht="15" customHeight="1">
      <c r="A12" s="1">
        <v>1066127</v>
      </c>
      <c r="B12" s="1" t="e">
        <f>VLOOKUP(Table15[[#This Row],[RESOURCE_ID]],[1]!Table3[NH Provider '#],1,FALSE)</f>
        <v>#REF!</v>
      </c>
      <c r="C12" s="1" t="b">
        <f>IFERROR(IF(VLOOKUP($G12, '[1]Kathys Report LTC Facilities'!D:D,1,FALSE)=$G12,TRUE,FALSE), FALSE)</f>
        <v>1</v>
      </c>
      <c r="D12" s="1" t="b">
        <f>IFERROR(IF(VLOOKUP($J12, '[1]Kathys Report LTC Facilities'!E:E,1,FALSE)=$J12,TRUE,FALSE), FALSE)</f>
        <v>1</v>
      </c>
      <c r="E12" s="1" t="b">
        <f t="shared" si="0"/>
        <v>1</v>
      </c>
      <c r="F12" s="1" t="s">
        <v>1763</v>
      </c>
      <c r="G12" t="s">
        <v>1113</v>
      </c>
      <c r="H12" t="s">
        <v>17</v>
      </c>
      <c r="I12" t="s">
        <v>18</v>
      </c>
      <c r="J12" t="s">
        <v>568</v>
      </c>
      <c r="L12" t="s">
        <v>19</v>
      </c>
      <c r="M12" t="s">
        <v>68</v>
      </c>
      <c r="N12" t="s">
        <v>69</v>
      </c>
      <c r="P12" s="1">
        <v>7858237107</v>
      </c>
      <c r="Q12" t="s">
        <v>54</v>
      </c>
      <c r="R12" t="s">
        <v>710</v>
      </c>
      <c r="S12" t="s">
        <v>22</v>
      </c>
      <c r="T12" t="s">
        <v>22</v>
      </c>
      <c r="U12" t="s">
        <v>226</v>
      </c>
      <c r="V12" t="s">
        <v>23</v>
      </c>
    </row>
    <row r="13" spans="1:22" ht="15" customHeight="1">
      <c r="A13" s="1">
        <v>1066322</v>
      </c>
      <c r="B13" s="1" t="e">
        <f>VLOOKUP(Table15[[#This Row],[RESOURCE_ID]],[1]!Table3[NH Provider '#],1,FALSE)</f>
        <v>#REF!</v>
      </c>
      <c r="C13" s="1" t="b">
        <f>IFERROR(IF(VLOOKUP($G13, '[1]Kathys Report LTC Facilities'!D:D,1,FALSE)=$G13,TRUE,FALSE), FALSE)</f>
        <v>1</v>
      </c>
      <c r="D13" s="1" t="b">
        <f>IFERROR(IF(VLOOKUP($J13, '[1]Kathys Report LTC Facilities'!E:E,1,FALSE)=$J13,TRUE,FALSE), FALSE)</f>
        <v>0</v>
      </c>
      <c r="E13" s="1" t="b">
        <f t="shared" si="0"/>
        <v>1</v>
      </c>
      <c r="F13" s="1" t="s">
        <v>1763</v>
      </c>
      <c r="G13" t="s">
        <v>1421</v>
      </c>
      <c r="H13" t="s">
        <v>17</v>
      </c>
      <c r="I13" t="s">
        <v>18</v>
      </c>
      <c r="J13" t="s">
        <v>1422</v>
      </c>
      <c r="L13" t="s">
        <v>19</v>
      </c>
      <c r="M13" t="s">
        <v>338</v>
      </c>
      <c r="N13" t="s">
        <v>339</v>
      </c>
      <c r="O13" t="s">
        <v>410</v>
      </c>
      <c r="P13" s="1">
        <v>6204292134</v>
      </c>
      <c r="Q13" t="s">
        <v>54</v>
      </c>
      <c r="R13" t="s">
        <v>710</v>
      </c>
      <c r="S13" t="s">
        <v>27</v>
      </c>
      <c r="T13" t="s">
        <v>22</v>
      </c>
      <c r="U13" t="s">
        <v>226</v>
      </c>
      <c r="V13" t="s">
        <v>23</v>
      </c>
    </row>
    <row r="14" spans="1:22" ht="15" customHeight="1">
      <c r="A14" s="1">
        <v>1066123</v>
      </c>
      <c r="B14" s="1" t="e">
        <f>VLOOKUP(Table15[[#This Row],[RESOURCE_ID]],[1]!Table3[NH Provider '#],1,FALSE)</f>
        <v>#REF!</v>
      </c>
      <c r="C14" s="1" t="b">
        <f>IFERROR(IF(VLOOKUP($G14, '[1]Kathys Report LTC Facilities'!D:D,1,FALSE)=$G14,TRUE,FALSE), FALSE)</f>
        <v>1</v>
      </c>
      <c r="D14" s="1" t="b">
        <f>IFERROR(IF(VLOOKUP($J14, '[1]Kathys Report LTC Facilities'!E:E,1,FALSE)=$J14,TRUE,FALSE), FALSE)</f>
        <v>1</v>
      </c>
      <c r="E14" s="1" t="b">
        <f t="shared" si="0"/>
        <v>1</v>
      </c>
      <c r="F14" s="1" t="s">
        <v>1763</v>
      </c>
      <c r="G14" t="s">
        <v>1106</v>
      </c>
      <c r="H14" t="s">
        <v>17</v>
      </c>
      <c r="I14" t="s">
        <v>18</v>
      </c>
      <c r="J14" t="s">
        <v>1107</v>
      </c>
      <c r="L14" t="s">
        <v>19</v>
      </c>
      <c r="M14" t="s">
        <v>126</v>
      </c>
      <c r="N14" t="s">
        <v>127</v>
      </c>
      <c r="P14" s="1">
        <v>7854482434</v>
      </c>
      <c r="Q14" t="s">
        <v>54</v>
      </c>
      <c r="R14" t="s">
        <v>710</v>
      </c>
      <c r="S14" t="s">
        <v>22</v>
      </c>
      <c r="T14" t="s">
        <v>22</v>
      </c>
      <c r="U14" t="s">
        <v>226</v>
      </c>
      <c r="V14" t="s">
        <v>23</v>
      </c>
    </row>
    <row r="15" spans="1:22" ht="15" customHeight="1">
      <c r="A15" s="1">
        <v>1066110</v>
      </c>
      <c r="B15" s="1" t="e">
        <f>VLOOKUP(Table15[[#This Row],[RESOURCE_ID]],[1]!Table3[NH Provider '#],1,FALSE)</f>
        <v>#REF!</v>
      </c>
      <c r="C15" s="1" t="b">
        <f>IFERROR(IF(VLOOKUP($G15, '[1]Kathys Report LTC Facilities'!D:D,1,FALSE)=$G15,TRUE,FALSE), FALSE)</f>
        <v>1</v>
      </c>
      <c r="D15" s="1" t="b">
        <f>IFERROR(IF(VLOOKUP($J15, '[1]Kathys Report LTC Facilities'!E:E,1,FALSE)=$J15,TRUE,FALSE), FALSE)</f>
        <v>1</v>
      </c>
      <c r="E15" s="1" t="b">
        <f t="shared" si="0"/>
        <v>1</v>
      </c>
      <c r="F15" s="1" t="s">
        <v>1763</v>
      </c>
      <c r="G15" t="s">
        <v>1085</v>
      </c>
      <c r="H15" t="s">
        <v>17</v>
      </c>
      <c r="I15" t="s">
        <v>18</v>
      </c>
      <c r="J15" t="s">
        <v>1086</v>
      </c>
      <c r="L15" t="s">
        <v>19</v>
      </c>
      <c r="M15" t="s">
        <v>392</v>
      </c>
      <c r="N15" t="s">
        <v>393</v>
      </c>
      <c r="P15" s="1">
        <v>9133692787</v>
      </c>
      <c r="Q15" t="s">
        <v>441</v>
      </c>
      <c r="R15" t="s">
        <v>710</v>
      </c>
      <c r="S15" t="s">
        <v>27</v>
      </c>
      <c r="T15" t="s">
        <v>22</v>
      </c>
      <c r="U15" t="s">
        <v>226</v>
      </c>
      <c r="V15" t="s">
        <v>23</v>
      </c>
    </row>
    <row r="16" spans="1:22" ht="15" customHeight="1">
      <c r="A16" s="1">
        <v>1066392</v>
      </c>
      <c r="B16" s="1" t="e">
        <f>VLOOKUP(Table15[[#This Row],[RESOURCE_ID]],[1]!Table3[NH Provider '#],1,FALSE)</f>
        <v>#REF!</v>
      </c>
      <c r="C16" s="1" t="b">
        <f>IFERROR(IF(VLOOKUP($G16, '[1]Kathys Report LTC Facilities'!D:D,1,FALSE)=$G16,TRUE,FALSE), FALSE)</f>
        <v>1</v>
      </c>
      <c r="D16" s="1" t="b">
        <f>IFERROR(IF(VLOOKUP($J16, '[1]Kathys Report LTC Facilities'!E:E,1,FALSE)=$J16,TRUE,FALSE), FALSE)</f>
        <v>1</v>
      </c>
      <c r="E16" s="1" t="b">
        <f t="shared" si="0"/>
        <v>1</v>
      </c>
      <c r="F16" s="1" t="s">
        <v>1762</v>
      </c>
      <c r="G16" t="s">
        <v>1534</v>
      </c>
      <c r="H16" t="s">
        <v>17</v>
      </c>
      <c r="I16" t="s">
        <v>18</v>
      </c>
      <c r="J16" t="s">
        <v>1535</v>
      </c>
      <c r="L16" t="s">
        <v>19</v>
      </c>
      <c r="M16" t="s">
        <v>196</v>
      </c>
      <c r="N16" t="s">
        <v>197</v>
      </c>
      <c r="P16" s="1">
        <v>7855283138</v>
      </c>
      <c r="Q16" t="s">
        <v>54</v>
      </c>
      <c r="R16" t="s">
        <v>710</v>
      </c>
      <c r="S16" t="s">
        <v>22</v>
      </c>
      <c r="T16" t="s">
        <v>22</v>
      </c>
      <c r="U16" t="s">
        <v>226</v>
      </c>
      <c r="V16" t="s">
        <v>23</v>
      </c>
    </row>
    <row r="17" spans="1:22" ht="15" customHeight="1">
      <c r="A17" s="1">
        <v>1249821</v>
      </c>
      <c r="B17" s="1" t="e">
        <f>VLOOKUP(Table15[[#This Row],[RESOURCE_ID]],[1]!Table3[NH Provider '#],1,FALSE)</f>
        <v>#REF!</v>
      </c>
      <c r="C17" s="1" t="b">
        <f>IFERROR(IF(VLOOKUP($G17, '[1]Kathys Report LTC Facilities'!D:D,1,FALSE)=$G17,TRUE,FALSE), FALSE)</f>
        <v>0</v>
      </c>
      <c r="D17" s="1" t="b">
        <f>IFERROR(IF(VLOOKUP($J17, '[1]Kathys Report LTC Facilities'!E:E,1,FALSE)=$J17,TRUE,FALSE), FALSE)</f>
        <v>0</v>
      </c>
      <c r="E17" s="1" t="b">
        <f t="shared" si="0"/>
        <v>0</v>
      </c>
      <c r="F17" s="1" t="s">
        <v>1762</v>
      </c>
      <c r="G17" t="s">
        <v>1655</v>
      </c>
      <c r="H17" t="s">
        <v>17</v>
      </c>
      <c r="I17" t="s">
        <v>18</v>
      </c>
      <c r="J17" t="s">
        <v>1656</v>
      </c>
      <c r="L17" t="s">
        <v>19</v>
      </c>
      <c r="M17" t="s">
        <v>424</v>
      </c>
      <c r="N17" t="s">
        <v>425</v>
      </c>
      <c r="O17" t="s">
        <v>490</v>
      </c>
      <c r="P17" s="1">
        <v>7858773351</v>
      </c>
      <c r="Q17" t="s">
        <v>54</v>
      </c>
      <c r="S17" t="s">
        <v>22</v>
      </c>
      <c r="T17" t="s">
        <v>27</v>
      </c>
      <c r="U17" t="s">
        <v>1027</v>
      </c>
    </row>
    <row r="18" spans="1:22" ht="15" customHeight="1">
      <c r="A18" s="1">
        <v>1066149</v>
      </c>
      <c r="B18" s="1" t="e">
        <f>VLOOKUP(Table15[[#This Row],[RESOURCE_ID]],[1]!Table3[NH Provider '#],1,FALSE)</f>
        <v>#REF!</v>
      </c>
      <c r="C18" s="1" t="b">
        <f>IFERROR(IF(VLOOKUP($G18, '[1]Kathys Report LTC Facilities'!D:D,1,FALSE)=$G18,TRUE,FALSE), FALSE)</f>
        <v>1</v>
      </c>
      <c r="D18" s="1" t="b">
        <f>IFERROR(IF(VLOOKUP($J18, '[1]Kathys Report LTC Facilities'!E:E,1,FALSE)=$J18,TRUE,FALSE), FALSE)</f>
        <v>1</v>
      </c>
      <c r="E18" s="1" t="b">
        <f t="shared" si="0"/>
        <v>1</v>
      </c>
      <c r="F18" s="1" t="s">
        <v>1762</v>
      </c>
      <c r="G18" t="s">
        <v>1149</v>
      </c>
      <c r="H18" t="s">
        <v>17</v>
      </c>
      <c r="I18" t="s">
        <v>18</v>
      </c>
      <c r="J18" t="s">
        <v>1150</v>
      </c>
      <c r="L18" t="s">
        <v>19</v>
      </c>
      <c r="M18" t="s">
        <v>413</v>
      </c>
      <c r="N18" t="s">
        <v>414</v>
      </c>
      <c r="P18" s="1">
        <v>6203267421</v>
      </c>
      <c r="Q18" t="s">
        <v>441</v>
      </c>
      <c r="R18" t="s">
        <v>710</v>
      </c>
      <c r="S18" t="s">
        <v>22</v>
      </c>
      <c r="T18" t="s">
        <v>27</v>
      </c>
      <c r="U18" t="s">
        <v>226</v>
      </c>
      <c r="V18" t="s">
        <v>23</v>
      </c>
    </row>
    <row r="19" spans="1:22" ht="15" customHeight="1">
      <c r="A19" s="1">
        <v>1255093</v>
      </c>
      <c r="B19" s="1" t="e">
        <f>VLOOKUP(Table15[[#This Row],[RESOURCE_ID]],[1]!Table3[NH Provider '#],1,FALSE)</f>
        <v>#REF!</v>
      </c>
      <c r="C19" s="1" t="b">
        <f>IFERROR(IF(VLOOKUP($G19, '[1]Kathys Report LTC Facilities'!D:D,1,FALSE)=$G19,TRUE,FALSE), FALSE)</f>
        <v>0</v>
      </c>
      <c r="D19" s="1" t="b">
        <f>IFERROR(IF(VLOOKUP($J19, '[1]Kathys Report LTC Facilities'!E:E,1,FALSE)=$J19,TRUE,FALSE), FALSE)</f>
        <v>1</v>
      </c>
      <c r="E19" s="1" t="b">
        <f t="shared" si="0"/>
        <v>1</v>
      </c>
      <c r="F19" s="1" t="s">
        <v>1764</v>
      </c>
      <c r="G19" t="s">
        <v>1674</v>
      </c>
      <c r="H19" t="s">
        <v>17</v>
      </c>
      <c r="I19" t="s">
        <v>18</v>
      </c>
      <c r="J19" t="s">
        <v>1150</v>
      </c>
      <c r="L19" t="s">
        <v>19</v>
      </c>
      <c r="M19" t="s">
        <v>413</v>
      </c>
      <c r="N19" t="s">
        <v>414</v>
      </c>
      <c r="O19" t="s">
        <v>734</v>
      </c>
      <c r="P19" s="1">
        <v>9999999999</v>
      </c>
      <c r="Q19" t="s">
        <v>54</v>
      </c>
      <c r="S19" t="s">
        <v>27</v>
      </c>
      <c r="T19" t="s">
        <v>22</v>
      </c>
      <c r="U19" t="s">
        <v>226</v>
      </c>
    </row>
    <row r="20" spans="1:22" ht="15" customHeight="1">
      <c r="A20" s="1">
        <v>1066378</v>
      </c>
      <c r="B20" s="1" t="e">
        <f>VLOOKUP(Table15[[#This Row],[RESOURCE_ID]],[1]!Table3[NH Provider '#],1,FALSE)</f>
        <v>#REF!</v>
      </c>
      <c r="C20" s="1" t="b">
        <f>IFERROR(IF(VLOOKUP($G20, '[1]Kathys Report LTC Facilities'!D:D,1,FALSE)=$G20,TRUE,FALSE), FALSE)</f>
        <v>0</v>
      </c>
      <c r="D20" s="1" t="b">
        <f>IFERROR(IF(VLOOKUP($J20, '[1]Kathys Report LTC Facilities'!E:E,1,FALSE)=$J20,TRUE,FALSE), FALSE)</f>
        <v>0</v>
      </c>
      <c r="E20" s="1" t="b">
        <f t="shared" si="0"/>
        <v>0</v>
      </c>
      <c r="F20" s="1" t="s">
        <v>1762</v>
      </c>
      <c r="G20" t="s">
        <v>1512</v>
      </c>
      <c r="H20" t="s">
        <v>17</v>
      </c>
      <c r="I20" t="s">
        <v>18</v>
      </c>
      <c r="J20" t="s">
        <v>1513</v>
      </c>
      <c r="L20" t="s">
        <v>19</v>
      </c>
      <c r="M20" t="s">
        <v>579</v>
      </c>
      <c r="N20" t="s">
        <v>580</v>
      </c>
      <c r="P20" s="1">
        <v>6208254117</v>
      </c>
      <c r="Q20" t="s">
        <v>54</v>
      </c>
      <c r="R20" t="s">
        <v>710</v>
      </c>
      <c r="S20" t="s">
        <v>22</v>
      </c>
      <c r="T20" t="s">
        <v>27</v>
      </c>
      <c r="U20" t="s">
        <v>226</v>
      </c>
      <c r="V20" t="s">
        <v>23</v>
      </c>
    </row>
    <row r="21" spans="1:22" ht="15" customHeight="1">
      <c r="A21" s="1">
        <v>1066403</v>
      </c>
      <c r="B21" s="1" t="e">
        <f>VLOOKUP(Table15[[#This Row],[RESOURCE_ID]],[1]!Table3[NH Provider '#],1,FALSE)</f>
        <v>#REF!</v>
      </c>
      <c r="C21" s="1" t="b">
        <f>IFERROR(IF(VLOOKUP($G21, '[1]Kathys Report LTC Facilities'!D:D,1,FALSE)=$G21,TRUE,FALSE), FALSE)</f>
        <v>1</v>
      </c>
      <c r="D21" s="1" t="b">
        <f>IFERROR(IF(VLOOKUP($J21, '[1]Kathys Report LTC Facilities'!E:E,1,FALSE)=$J21,TRUE,FALSE), FALSE)</f>
        <v>1</v>
      </c>
      <c r="E21" s="1" t="b">
        <f t="shared" si="0"/>
        <v>1</v>
      </c>
      <c r="F21" s="1" t="s">
        <v>1763</v>
      </c>
      <c r="G21" t="s">
        <v>1547</v>
      </c>
      <c r="H21" t="s">
        <v>17</v>
      </c>
      <c r="I21" t="s">
        <v>18</v>
      </c>
      <c r="J21" t="s">
        <v>1548</v>
      </c>
      <c r="L21" t="s">
        <v>19</v>
      </c>
      <c r="M21" t="s">
        <v>294</v>
      </c>
      <c r="N21" t="s">
        <v>623</v>
      </c>
      <c r="P21" s="1">
        <v>6205836557</v>
      </c>
      <c r="Q21" t="s">
        <v>441</v>
      </c>
      <c r="R21" t="s">
        <v>710</v>
      </c>
      <c r="S21" t="s">
        <v>22</v>
      </c>
      <c r="T21" t="s">
        <v>22</v>
      </c>
      <c r="U21" t="s">
        <v>226</v>
      </c>
      <c r="V21" t="s">
        <v>23</v>
      </c>
    </row>
    <row r="22" spans="1:22" ht="15" customHeight="1">
      <c r="A22" s="1">
        <v>1066263</v>
      </c>
      <c r="B22" s="1" t="e">
        <f>VLOOKUP(Table15[[#This Row],[RESOURCE_ID]],[1]!Table3[NH Provider '#],1,FALSE)</f>
        <v>#REF!</v>
      </c>
      <c r="C22" s="1" t="b">
        <f>IFERROR(IF(VLOOKUP($G22, '[1]Kathys Report LTC Facilities'!D:D,1,FALSE)=$G22,TRUE,FALSE), FALSE)</f>
        <v>1</v>
      </c>
      <c r="D22" s="1" t="b">
        <f>IFERROR(IF(VLOOKUP($J22, '[1]Kathys Report LTC Facilities'!E:E,1,FALSE)=$J22,TRUE,FALSE), FALSE)</f>
        <v>1</v>
      </c>
      <c r="E22" s="1" t="b">
        <f t="shared" si="0"/>
        <v>1</v>
      </c>
      <c r="F22" s="1" t="s">
        <v>1763</v>
      </c>
      <c r="G22" t="s">
        <v>1320</v>
      </c>
      <c r="H22" t="s">
        <v>17</v>
      </c>
      <c r="I22" t="s">
        <v>18</v>
      </c>
      <c r="J22" t="s">
        <v>1321</v>
      </c>
      <c r="L22" t="s">
        <v>19</v>
      </c>
      <c r="M22" t="s">
        <v>384</v>
      </c>
      <c r="N22" t="s">
        <v>385</v>
      </c>
      <c r="P22" s="1">
        <v>6202410254</v>
      </c>
      <c r="Q22" t="s">
        <v>441</v>
      </c>
      <c r="R22" t="s">
        <v>710</v>
      </c>
      <c r="S22" t="s">
        <v>27</v>
      </c>
      <c r="T22" t="s">
        <v>22</v>
      </c>
      <c r="U22" t="s">
        <v>226</v>
      </c>
      <c r="V22" t="s">
        <v>23</v>
      </c>
    </row>
    <row r="23" spans="1:22" ht="15" customHeight="1">
      <c r="A23" s="1">
        <v>1066167</v>
      </c>
      <c r="B23" s="1" t="e">
        <f>VLOOKUP(Table15[[#This Row],[RESOURCE_ID]],[1]!Table3[NH Provider '#],1,FALSE)</f>
        <v>#REF!</v>
      </c>
      <c r="C23" s="1" t="b">
        <f>IFERROR(IF(VLOOKUP($G23, '[1]Kathys Report LTC Facilities'!D:D,1,FALSE)=$G23,TRUE,FALSE), FALSE)</f>
        <v>1</v>
      </c>
      <c r="D23" s="1" t="b">
        <f>IFERROR(IF(VLOOKUP($J23, '[1]Kathys Report LTC Facilities'!E:E,1,FALSE)=$J23,TRUE,FALSE), FALSE)</f>
        <v>1</v>
      </c>
      <c r="E23" s="1" t="b">
        <f t="shared" si="0"/>
        <v>1</v>
      </c>
      <c r="F23" s="1" t="s">
        <v>1764</v>
      </c>
      <c r="G23" t="s">
        <v>1176</v>
      </c>
      <c r="H23" t="s">
        <v>17</v>
      </c>
      <c r="I23" t="s">
        <v>18</v>
      </c>
      <c r="J23" t="s">
        <v>1177</v>
      </c>
      <c r="L23" t="s">
        <v>19</v>
      </c>
      <c r="M23" t="s">
        <v>37</v>
      </c>
      <c r="N23" t="s">
        <v>188</v>
      </c>
      <c r="P23" s="1">
        <v>7854400500</v>
      </c>
      <c r="Q23" t="s">
        <v>54</v>
      </c>
      <c r="R23" t="s">
        <v>710</v>
      </c>
      <c r="S23" t="s">
        <v>22</v>
      </c>
      <c r="T23" t="s">
        <v>27</v>
      </c>
      <c r="U23" t="s">
        <v>226</v>
      </c>
      <c r="V23" t="s">
        <v>23</v>
      </c>
    </row>
    <row r="24" spans="1:22" ht="15" customHeight="1">
      <c r="A24" s="1">
        <v>1042632</v>
      </c>
      <c r="B24" s="1" t="e">
        <f>VLOOKUP(Table15[[#This Row],[RESOURCE_ID]],[1]!Table3[NH Provider '#],1,FALSE)</f>
        <v>#REF!</v>
      </c>
      <c r="C24" s="1" t="b">
        <f>IFERROR(IF(VLOOKUP($G24, '[1]Kathys Report LTC Facilities'!D:D,1,FALSE)=$G24,TRUE,FALSE), FALSE)</f>
        <v>0</v>
      </c>
      <c r="D24" s="1" t="b">
        <f>IFERROR(IF(VLOOKUP($J24, '[1]Kathys Report LTC Facilities'!E:E,1,FALSE)=$J24,TRUE,FALSE), FALSE)</f>
        <v>0</v>
      </c>
      <c r="E24" s="1" t="b">
        <f t="shared" si="0"/>
        <v>0</v>
      </c>
      <c r="F24" s="1" t="s">
        <v>1763</v>
      </c>
      <c r="G24" t="s">
        <v>1775</v>
      </c>
      <c r="H24" t="s">
        <v>17</v>
      </c>
      <c r="I24" t="s">
        <v>18</v>
      </c>
      <c r="J24" t="s">
        <v>938</v>
      </c>
      <c r="K24" t="s">
        <v>1776</v>
      </c>
      <c r="L24" t="s">
        <v>19</v>
      </c>
      <c r="M24" t="s">
        <v>37</v>
      </c>
      <c r="N24" t="s">
        <v>188</v>
      </c>
      <c r="P24" t="s">
        <v>20</v>
      </c>
      <c r="R24" t="s">
        <v>45</v>
      </c>
      <c r="S24" t="s">
        <v>22</v>
      </c>
      <c r="T24" t="s">
        <v>22</v>
      </c>
      <c r="U24" t="s">
        <v>226</v>
      </c>
      <c r="V24" t="s">
        <v>23</v>
      </c>
    </row>
    <row r="25" spans="1:22" ht="15" customHeight="1">
      <c r="A25" s="1">
        <v>1066079</v>
      </c>
      <c r="B25" s="1" t="e">
        <f>VLOOKUP(Table15[[#This Row],[RESOURCE_ID]],[1]!Table3[NH Provider '#],1,FALSE)</f>
        <v>#REF!</v>
      </c>
      <c r="C25" s="1" t="b">
        <f>IFERROR(IF(VLOOKUP($G25, '[1]Kathys Report LTC Facilities'!D:D,1,FALSE)=$G25,TRUE,FALSE), FALSE)</f>
        <v>0</v>
      </c>
      <c r="D25" s="1" t="b">
        <f>IFERROR(IF(VLOOKUP($J25, '[1]Kathys Report LTC Facilities'!E:E,1,FALSE)=$J25,TRUE,FALSE), FALSE)</f>
        <v>1</v>
      </c>
      <c r="E25" s="1" t="b">
        <f t="shared" si="0"/>
        <v>1</v>
      </c>
      <c r="F25" s="1" t="s">
        <v>1763</v>
      </c>
      <c r="G25" t="s">
        <v>1765</v>
      </c>
      <c r="H25" t="s">
        <v>17</v>
      </c>
      <c r="I25" t="s">
        <v>18</v>
      </c>
      <c r="J25" t="s">
        <v>664</v>
      </c>
      <c r="L25" t="s">
        <v>19</v>
      </c>
      <c r="M25" t="s">
        <v>101</v>
      </c>
      <c r="N25" t="s">
        <v>99</v>
      </c>
      <c r="O25" t="s">
        <v>536</v>
      </c>
      <c r="P25" s="1">
        <v>9136317723</v>
      </c>
      <c r="Q25" t="s">
        <v>441</v>
      </c>
      <c r="R25" t="s">
        <v>710</v>
      </c>
      <c r="S25" t="s">
        <v>27</v>
      </c>
      <c r="T25" t="s">
        <v>22</v>
      </c>
      <c r="U25" t="s">
        <v>226</v>
      </c>
      <c r="V25" t="s">
        <v>23</v>
      </c>
    </row>
    <row r="26" spans="1:22" ht="15" customHeight="1">
      <c r="A26" s="1">
        <v>1010642</v>
      </c>
      <c r="B26" s="1" t="e">
        <f>VLOOKUP(Table15[[#This Row],[RESOURCE_ID]],[1]!Table3[NH Provider '#],1,FALSE)</f>
        <v>#REF!</v>
      </c>
      <c r="C26" s="1" t="b">
        <f>IFERROR(IF(VLOOKUP($G26, '[1]Kathys Report LTC Facilities'!D:D,1,FALSE)=$G26,TRUE,FALSE), FALSE)</f>
        <v>1</v>
      </c>
      <c r="D26" s="1" t="b">
        <f>IFERROR(IF(VLOOKUP($J26, '[1]Kathys Report LTC Facilities'!E:E,1,FALSE)=$J26,TRUE,FALSE), FALSE)</f>
        <v>0</v>
      </c>
      <c r="E26" s="1" t="b">
        <f t="shared" si="0"/>
        <v>1</v>
      </c>
      <c r="F26" s="1" t="s">
        <v>1763</v>
      </c>
      <c r="G26" t="s">
        <v>716</v>
      </c>
      <c r="H26" t="s">
        <v>17</v>
      </c>
      <c r="I26" t="s">
        <v>18</v>
      </c>
      <c r="J26" t="s">
        <v>717</v>
      </c>
      <c r="L26" t="s">
        <v>19</v>
      </c>
      <c r="M26" t="s">
        <v>114</v>
      </c>
      <c r="N26" t="s">
        <v>115</v>
      </c>
      <c r="O26" t="s">
        <v>718</v>
      </c>
      <c r="P26" s="1">
        <v>3162836375</v>
      </c>
      <c r="Q26" t="s">
        <v>441</v>
      </c>
      <c r="R26" t="s">
        <v>85</v>
      </c>
      <c r="S26" t="s">
        <v>27</v>
      </c>
      <c r="T26" t="s">
        <v>22</v>
      </c>
      <c r="U26" t="s">
        <v>226</v>
      </c>
      <c r="V26" t="s">
        <v>23</v>
      </c>
    </row>
    <row r="27" spans="1:22" ht="15" customHeight="1">
      <c r="A27" s="1">
        <v>1066103</v>
      </c>
      <c r="B27" s="1" t="e">
        <f>VLOOKUP(Table15[[#This Row],[RESOURCE_ID]],[1]!Table3[NH Provider '#],1,FALSE)</f>
        <v>#REF!</v>
      </c>
      <c r="C27" s="1" t="b">
        <f>IFERROR(IF(VLOOKUP($G27, '[1]Kathys Report LTC Facilities'!D:D,1,FALSE)=$G27,TRUE,FALSE), FALSE)</f>
        <v>0</v>
      </c>
      <c r="D27" s="1" t="b">
        <f>IFERROR(IF(VLOOKUP($J27, '[1]Kathys Report LTC Facilities'!E:E,1,FALSE)=$J27,TRUE,FALSE), FALSE)</f>
        <v>1</v>
      </c>
      <c r="E27" s="1" t="b">
        <f t="shared" si="0"/>
        <v>1</v>
      </c>
      <c r="F27" s="1" t="s">
        <v>1762</v>
      </c>
      <c r="G27" t="s">
        <v>1072</v>
      </c>
      <c r="H27" t="s">
        <v>17</v>
      </c>
      <c r="I27" t="s">
        <v>18</v>
      </c>
      <c r="J27" t="s">
        <v>1073</v>
      </c>
      <c r="L27" t="s">
        <v>19</v>
      </c>
      <c r="M27" t="s">
        <v>66</v>
      </c>
      <c r="N27" t="s">
        <v>67</v>
      </c>
      <c r="P27" s="1">
        <v>7824602136</v>
      </c>
      <c r="Q27" t="s">
        <v>441</v>
      </c>
      <c r="R27" t="s">
        <v>710</v>
      </c>
      <c r="S27" t="s">
        <v>22</v>
      </c>
      <c r="T27" t="s">
        <v>27</v>
      </c>
      <c r="U27" t="s">
        <v>226</v>
      </c>
      <c r="V27" t="s">
        <v>23</v>
      </c>
    </row>
    <row r="28" spans="1:22" ht="15" customHeight="1">
      <c r="A28" s="1">
        <v>1066119</v>
      </c>
      <c r="B28" s="1" t="e">
        <f>VLOOKUP(Table15[[#This Row],[RESOURCE_ID]],[1]!Table3[NH Provider '#],1,FALSE)</f>
        <v>#REF!</v>
      </c>
      <c r="C28" s="1" t="b">
        <f>IFERROR(IF(VLOOKUP($G28, '[1]Kathys Report LTC Facilities'!D:D,1,FALSE)=$G28,TRUE,FALSE), FALSE)</f>
        <v>1</v>
      </c>
      <c r="D28" s="1" t="b">
        <f>IFERROR(IF(VLOOKUP($J28, '[1]Kathys Report LTC Facilities'!E:E,1,FALSE)=$J28,TRUE,FALSE), FALSE)</f>
        <v>1</v>
      </c>
      <c r="E28" s="1" t="b">
        <f t="shared" si="0"/>
        <v>1</v>
      </c>
      <c r="F28" s="1" t="s">
        <v>1763</v>
      </c>
      <c r="G28" t="s">
        <v>1099</v>
      </c>
      <c r="H28" t="s">
        <v>17</v>
      </c>
      <c r="I28" t="s">
        <v>18</v>
      </c>
      <c r="J28" t="s">
        <v>1100</v>
      </c>
      <c r="L28" t="s">
        <v>19</v>
      </c>
      <c r="M28" t="s">
        <v>529</v>
      </c>
      <c r="N28" t="s">
        <v>530</v>
      </c>
      <c r="P28" s="1">
        <v>7854572130</v>
      </c>
      <c r="Q28" t="s">
        <v>441</v>
      </c>
      <c r="R28" t="s">
        <v>710</v>
      </c>
      <c r="S28" t="s">
        <v>27</v>
      </c>
      <c r="T28" t="s">
        <v>22</v>
      </c>
      <c r="U28" t="s">
        <v>226</v>
      </c>
      <c r="V28" t="s">
        <v>23</v>
      </c>
    </row>
    <row r="29" spans="1:22" s="3" customFormat="1" ht="15" customHeight="1">
      <c r="A29" s="2">
        <v>1247109</v>
      </c>
      <c r="B29" s="2" t="e">
        <f>VLOOKUP(Table15[[#This Row],[RESOURCE_ID]],[1]!Table3[NH Provider '#],1,FALSE)</f>
        <v>#REF!</v>
      </c>
      <c r="C29" s="2" t="b">
        <f>IFERROR(IF(VLOOKUP($G29, '[1]Kathys Report LTC Facilities'!D:D,1,FALSE)=$G29,TRUE,FALSE), FALSE)</f>
        <v>0</v>
      </c>
      <c r="D29" s="2" t="b">
        <f>IFERROR(IF(VLOOKUP($J29, '[1]Kathys Report LTC Facilities'!E:E,1,FALSE)=$J29,TRUE,FALSE), FALSE)</f>
        <v>0</v>
      </c>
      <c r="E29" s="2" t="b">
        <f t="shared" si="0"/>
        <v>0</v>
      </c>
      <c r="F29" s="2" t="s">
        <v>1762</v>
      </c>
      <c r="G29" s="3" t="s">
        <v>1777</v>
      </c>
      <c r="H29" s="3" t="s">
        <v>17</v>
      </c>
      <c r="I29" s="3" t="s">
        <v>18</v>
      </c>
      <c r="J29" s="3" t="s">
        <v>73</v>
      </c>
      <c r="L29" s="3" t="s">
        <v>19</v>
      </c>
      <c r="M29" s="3" t="s">
        <v>57</v>
      </c>
      <c r="N29" s="3" t="s">
        <v>74</v>
      </c>
      <c r="O29" s="3" t="s">
        <v>642</v>
      </c>
      <c r="P29" s="2">
        <v>9135415000</v>
      </c>
      <c r="Q29" s="3" t="s">
        <v>54</v>
      </c>
      <c r="S29" s="3" t="s">
        <v>22</v>
      </c>
      <c r="T29" s="3" t="s">
        <v>22</v>
      </c>
      <c r="U29" s="3" t="s">
        <v>715</v>
      </c>
    </row>
    <row r="30" spans="1:22" ht="15" customHeight="1">
      <c r="A30" s="1">
        <v>1247570</v>
      </c>
      <c r="B30" s="1" t="e">
        <f>VLOOKUP(Table15[[#This Row],[RESOURCE_ID]],[1]!Table3[NH Provider '#],1,FALSE)</f>
        <v>#REF!</v>
      </c>
      <c r="C30" s="1" t="b">
        <f>IFERROR(IF(VLOOKUP($G30, '[1]Kathys Report LTC Facilities'!D:D,1,FALSE)=$G30,TRUE,FALSE), FALSE)</f>
        <v>0</v>
      </c>
      <c r="D30" s="1" t="b">
        <f>IFERROR(IF(VLOOKUP($J30, '[1]Kathys Report LTC Facilities'!E:E,1,FALSE)=$J30,TRUE,FALSE), FALSE)</f>
        <v>0</v>
      </c>
      <c r="E30" s="1" t="b">
        <f t="shared" si="0"/>
        <v>0</v>
      </c>
      <c r="F30" s="1" t="s">
        <v>1764</v>
      </c>
      <c r="G30" t="s">
        <v>1654</v>
      </c>
      <c r="H30" t="s">
        <v>17</v>
      </c>
      <c r="I30" t="s">
        <v>18</v>
      </c>
      <c r="J30" t="s">
        <v>73</v>
      </c>
      <c r="L30" t="s">
        <v>19</v>
      </c>
      <c r="M30" t="s">
        <v>57</v>
      </c>
      <c r="N30" t="s">
        <v>74</v>
      </c>
      <c r="O30" t="s">
        <v>642</v>
      </c>
      <c r="P30" s="1">
        <v>9999999999</v>
      </c>
      <c r="Q30" t="s">
        <v>54</v>
      </c>
      <c r="S30" t="s">
        <v>27</v>
      </c>
      <c r="T30" t="s">
        <v>22</v>
      </c>
      <c r="U30" t="s">
        <v>715</v>
      </c>
    </row>
    <row r="31" spans="1:22" ht="15" customHeight="1">
      <c r="A31" s="1">
        <v>1041983</v>
      </c>
      <c r="B31" s="1" t="e">
        <f>VLOOKUP(Table15[[#This Row],[RESOURCE_ID]],[1]!Table3[NH Provider '#],1,FALSE)</f>
        <v>#REF!</v>
      </c>
      <c r="C31" s="1" t="b">
        <f>IFERROR(IF(VLOOKUP($G31, '[1]Kathys Report LTC Facilities'!D:D,1,FALSE)=$G31,TRUE,FALSE), FALSE)</f>
        <v>0</v>
      </c>
      <c r="D31" s="1" t="b">
        <f>IFERROR(IF(VLOOKUP($J31, '[1]Kathys Report LTC Facilities'!E:E,1,FALSE)=$J31,TRUE,FALSE), FALSE)</f>
        <v>0</v>
      </c>
      <c r="E31" s="1" t="b">
        <f t="shared" si="0"/>
        <v>0</v>
      </c>
      <c r="F31" s="1" t="s">
        <v>1764</v>
      </c>
      <c r="G31" t="s">
        <v>932</v>
      </c>
      <c r="H31" t="s">
        <v>17</v>
      </c>
      <c r="I31" t="s">
        <v>18</v>
      </c>
      <c r="J31" t="s">
        <v>73</v>
      </c>
      <c r="K31" t="s">
        <v>258</v>
      </c>
      <c r="L31" t="s">
        <v>19</v>
      </c>
      <c r="M31" t="s">
        <v>57</v>
      </c>
      <c r="N31" t="s">
        <v>74</v>
      </c>
      <c r="P31" t="s">
        <v>20</v>
      </c>
      <c r="R31" t="s">
        <v>203</v>
      </c>
      <c r="S31" t="s">
        <v>22</v>
      </c>
      <c r="T31" t="s">
        <v>22</v>
      </c>
      <c r="U31" t="s">
        <v>933</v>
      </c>
      <c r="V31" t="s">
        <v>23</v>
      </c>
    </row>
    <row r="32" spans="1:22" ht="15" customHeight="1">
      <c r="A32" s="1">
        <v>1066143</v>
      </c>
      <c r="B32" s="1" t="e">
        <f>VLOOKUP(Table15[[#This Row],[RESOURCE_ID]],[1]!Table3[NH Provider '#],1,FALSE)</f>
        <v>#REF!</v>
      </c>
      <c r="C32" s="1" t="b">
        <f>IFERROR(IF(VLOOKUP($G32, '[1]Kathys Report LTC Facilities'!D:D,1,FALSE)=$G32,TRUE,FALSE), FALSE)</f>
        <v>1</v>
      </c>
      <c r="D32" s="1" t="b">
        <f>IFERROR(IF(VLOOKUP($J32, '[1]Kathys Report LTC Facilities'!E:E,1,FALSE)=$J32,TRUE,FALSE), FALSE)</f>
        <v>1</v>
      </c>
      <c r="E32" s="1" t="b">
        <f t="shared" si="0"/>
        <v>1</v>
      </c>
      <c r="F32" s="1" t="s">
        <v>1762</v>
      </c>
      <c r="G32" t="s">
        <v>1137</v>
      </c>
      <c r="H32" t="s">
        <v>17</v>
      </c>
      <c r="I32" t="s">
        <v>18</v>
      </c>
      <c r="J32" t="s">
        <v>1138</v>
      </c>
      <c r="L32" t="s">
        <v>19</v>
      </c>
      <c r="M32" t="s">
        <v>39</v>
      </c>
      <c r="N32" t="s">
        <v>171</v>
      </c>
      <c r="P32" s="1">
        <v>3163375450</v>
      </c>
      <c r="Q32" t="s">
        <v>54</v>
      </c>
      <c r="R32" t="s">
        <v>710</v>
      </c>
      <c r="S32" t="s">
        <v>22</v>
      </c>
      <c r="T32" t="s">
        <v>27</v>
      </c>
      <c r="U32" t="s">
        <v>226</v>
      </c>
      <c r="V32" t="s">
        <v>23</v>
      </c>
    </row>
    <row r="33" spans="1:22" ht="15" customHeight="1">
      <c r="A33" s="1">
        <v>1042091</v>
      </c>
      <c r="B33" s="1" t="e">
        <f>VLOOKUP(Table15[[#This Row],[RESOURCE_ID]],[1]!Table3[NH Provider '#],1,FALSE)</f>
        <v>#REF!</v>
      </c>
      <c r="C33" s="1" t="b">
        <f>IFERROR(IF(VLOOKUP($G33, '[1]Kathys Report LTC Facilities'!D:D,1,FALSE)=$G33,TRUE,FALSE), FALSE)</f>
        <v>0</v>
      </c>
      <c r="D33" s="1" t="b">
        <f>IFERROR(IF(VLOOKUP($J33, '[1]Kathys Report LTC Facilities'!E:E,1,FALSE)=$J33,TRUE,FALSE), FALSE)</f>
        <v>0</v>
      </c>
      <c r="E33" s="1" t="b">
        <f t="shared" si="0"/>
        <v>0</v>
      </c>
      <c r="F33" s="1" t="s">
        <v>1763</v>
      </c>
      <c r="G33" t="s">
        <v>1778</v>
      </c>
      <c r="H33" t="s">
        <v>17</v>
      </c>
      <c r="I33" t="s">
        <v>18</v>
      </c>
      <c r="J33" t="s">
        <v>865</v>
      </c>
      <c r="L33" t="s">
        <v>19</v>
      </c>
      <c r="M33" t="s">
        <v>196</v>
      </c>
      <c r="N33" t="s">
        <v>197</v>
      </c>
      <c r="P33" t="s">
        <v>20</v>
      </c>
      <c r="R33" t="s">
        <v>147</v>
      </c>
      <c r="S33" t="s">
        <v>22</v>
      </c>
      <c r="T33" t="s">
        <v>22</v>
      </c>
      <c r="U33" t="s">
        <v>226</v>
      </c>
      <c r="V33" t="s">
        <v>23</v>
      </c>
    </row>
    <row r="34" spans="1:22" ht="15" customHeight="1">
      <c r="A34" s="1">
        <v>1066173</v>
      </c>
      <c r="B34" s="1" t="e">
        <f>VLOOKUP(Table15[[#This Row],[RESOURCE_ID]],[1]!Table3[NH Provider '#],1,FALSE)</f>
        <v>#REF!</v>
      </c>
      <c r="C34" s="1" t="b">
        <f>IFERROR(IF(VLOOKUP($G34, '[1]Kathys Report LTC Facilities'!D:D,1,FALSE)=$G34,TRUE,FALSE), FALSE)</f>
        <v>1</v>
      </c>
      <c r="D34" s="1" t="b">
        <f>IFERROR(IF(VLOOKUP($J34, '[1]Kathys Report LTC Facilities'!E:E,1,FALSE)=$J34,TRUE,FALSE), FALSE)</f>
        <v>1</v>
      </c>
      <c r="E34" s="1" t="b">
        <f t="shared" si="0"/>
        <v>1</v>
      </c>
      <c r="F34" s="1" t="s">
        <v>1763</v>
      </c>
      <c r="G34" t="s">
        <v>1188</v>
      </c>
      <c r="H34" t="s">
        <v>17</v>
      </c>
      <c r="I34" t="s">
        <v>18</v>
      </c>
      <c r="J34" t="s">
        <v>1189</v>
      </c>
      <c r="L34" t="s">
        <v>19</v>
      </c>
      <c r="M34" t="s">
        <v>266</v>
      </c>
      <c r="N34" t="s">
        <v>267</v>
      </c>
      <c r="P34" s="1">
        <v>7854752245</v>
      </c>
      <c r="Q34" t="s">
        <v>54</v>
      </c>
      <c r="R34" t="s">
        <v>710</v>
      </c>
      <c r="S34" t="s">
        <v>22</v>
      </c>
      <c r="T34" t="s">
        <v>22</v>
      </c>
      <c r="U34" t="s">
        <v>226</v>
      </c>
      <c r="V34" t="s">
        <v>23</v>
      </c>
    </row>
    <row r="35" spans="1:22" ht="15" customHeight="1">
      <c r="A35" s="1">
        <v>1066419</v>
      </c>
      <c r="B35" s="1" t="e">
        <f>VLOOKUP(Table15[[#This Row],[RESOURCE_ID]],[1]!Table3[NH Provider '#],1,FALSE)</f>
        <v>#REF!</v>
      </c>
      <c r="C35" s="1" t="b">
        <f>IFERROR(IF(VLOOKUP($G35, '[1]Kathys Report LTC Facilities'!D:D,1,FALSE)=$G35,TRUE,FALSE), FALSE)</f>
        <v>1</v>
      </c>
      <c r="D35" s="1" t="b">
        <f>IFERROR(IF(VLOOKUP($J35, '[1]Kathys Report LTC Facilities'!E:E,1,FALSE)=$J35,TRUE,FALSE), FALSE)</f>
        <v>1</v>
      </c>
      <c r="E35" s="1" t="b">
        <f t="shared" si="0"/>
        <v>1</v>
      </c>
      <c r="F35" s="1" t="s">
        <v>1763</v>
      </c>
      <c r="G35" t="s">
        <v>1570</v>
      </c>
      <c r="H35" t="s">
        <v>17</v>
      </c>
      <c r="I35" t="s">
        <v>18</v>
      </c>
      <c r="J35" t="s">
        <v>1571</v>
      </c>
      <c r="L35" t="s">
        <v>19</v>
      </c>
      <c r="M35" t="s">
        <v>499</v>
      </c>
      <c r="N35" t="s">
        <v>500</v>
      </c>
      <c r="P35" s="1">
        <v>6205856411</v>
      </c>
      <c r="Q35" t="s">
        <v>54</v>
      </c>
      <c r="R35" t="s">
        <v>710</v>
      </c>
      <c r="S35" t="s">
        <v>22</v>
      </c>
      <c r="T35" t="s">
        <v>22</v>
      </c>
      <c r="U35" t="s">
        <v>226</v>
      </c>
      <c r="V35" t="s">
        <v>23</v>
      </c>
    </row>
    <row r="36" spans="1:22" ht="15" customHeight="1">
      <c r="A36" s="1">
        <v>1066090</v>
      </c>
      <c r="B36" s="1" t="e">
        <f>VLOOKUP(Table15[[#This Row],[RESOURCE_ID]],[1]!Table3[NH Provider '#],1,FALSE)</f>
        <v>#REF!</v>
      </c>
      <c r="C36" s="1" t="b">
        <f>IFERROR(IF(VLOOKUP($G36, '[1]Kathys Report LTC Facilities'!D:D,1,FALSE)=$G36,TRUE,FALSE), FALSE)</f>
        <v>1</v>
      </c>
      <c r="D36" s="1" t="b">
        <f>IFERROR(IF(VLOOKUP($J36, '[1]Kathys Report LTC Facilities'!E:E,1,FALSE)=$J36,TRUE,FALSE), FALSE)</f>
        <v>1</v>
      </c>
      <c r="E36" s="1" t="b">
        <f t="shared" si="0"/>
        <v>1</v>
      </c>
      <c r="F36" s="1" t="s">
        <v>1762</v>
      </c>
      <c r="G36" t="s">
        <v>1050</v>
      </c>
      <c r="H36" t="s">
        <v>17</v>
      </c>
      <c r="I36" t="s">
        <v>18</v>
      </c>
      <c r="J36" t="s">
        <v>1051</v>
      </c>
      <c r="L36" t="s">
        <v>19</v>
      </c>
      <c r="M36" t="s">
        <v>278</v>
      </c>
      <c r="N36" t="s">
        <v>279</v>
      </c>
      <c r="P36" s="1">
        <v>7856894201</v>
      </c>
      <c r="Q36" t="s">
        <v>54</v>
      </c>
      <c r="R36" t="s">
        <v>710</v>
      </c>
      <c r="S36" t="s">
        <v>22</v>
      </c>
      <c r="T36" t="s">
        <v>27</v>
      </c>
      <c r="U36" t="s">
        <v>226</v>
      </c>
      <c r="V36" t="s">
        <v>23</v>
      </c>
    </row>
    <row r="37" spans="1:22" ht="15" customHeight="1">
      <c r="A37" s="1">
        <v>1066186</v>
      </c>
      <c r="B37" s="1" t="e">
        <f>VLOOKUP(Table15[[#This Row],[RESOURCE_ID]],[1]!Table3[NH Provider '#],1,FALSE)</f>
        <v>#REF!</v>
      </c>
      <c r="C37" s="1" t="b">
        <f>IFERROR(IF(VLOOKUP($G37, '[1]Kathys Report LTC Facilities'!D:D,1,FALSE)=$G37,TRUE,FALSE), FALSE)</f>
        <v>0</v>
      </c>
      <c r="D37" s="1" t="b">
        <f>IFERROR(IF(VLOOKUP($J37, '[1]Kathys Report LTC Facilities'!E:E,1,FALSE)=$J37,TRUE,FALSE), FALSE)</f>
        <v>0</v>
      </c>
      <c r="E37" s="1" t="b">
        <f t="shared" si="0"/>
        <v>0</v>
      </c>
      <c r="F37" s="1" t="s">
        <v>1762</v>
      </c>
      <c r="G37" t="s">
        <v>834</v>
      </c>
      <c r="H37" t="s">
        <v>17</v>
      </c>
      <c r="I37" t="s">
        <v>18</v>
      </c>
      <c r="J37" t="s">
        <v>1207</v>
      </c>
      <c r="K37" t="s">
        <v>1208</v>
      </c>
      <c r="L37" t="s">
        <v>19</v>
      </c>
      <c r="M37" t="s">
        <v>57</v>
      </c>
      <c r="N37" t="s">
        <v>58</v>
      </c>
      <c r="P37" s="1">
        <v>8554553008</v>
      </c>
      <c r="Q37" t="s">
        <v>441</v>
      </c>
      <c r="R37" t="s">
        <v>710</v>
      </c>
      <c r="S37" t="s">
        <v>22</v>
      </c>
      <c r="T37" t="s">
        <v>22</v>
      </c>
      <c r="U37" t="s">
        <v>704</v>
      </c>
      <c r="V37" t="s">
        <v>23</v>
      </c>
    </row>
    <row r="38" spans="1:22" ht="15" customHeight="1">
      <c r="A38" s="1">
        <v>1023528</v>
      </c>
      <c r="B38" s="1" t="e">
        <f>VLOOKUP(Table15[[#This Row],[RESOURCE_ID]],[1]!Table3[NH Provider '#],1,FALSE)</f>
        <v>#REF!</v>
      </c>
      <c r="C38" s="1" t="b">
        <f>IFERROR(IF(VLOOKUP($G38, '[1]Kathys Report LTC Facilities'!D:D,1,FALSE)=$G38,TRUE,FALSE), FALSE)</f>
        <v>0</v>
      </c>
      <c r="D38" s="1" t="b">
        <f>IFERROR(IF(VLOOKUP($J38, '[1]Kathys Report LTC Facilities'!E:E,1,FALSE)=$J38,TRUE,FALSE), FALSE)</f>
        <v>0</v>
      </c>
      <c r="E38" s="1" t="b">
        <f t="shared" si="0"/>
        <v>0</v>
      </c>
      <c r="F38" s="1" t="s">
        <v>1764</v>
      </c>
      <c r="G38" t="s">
        <v>834</v>
      </c>
      <c r="H38" t="s">
        <v>17</v>
      </c>
      <c r="I38" t="s">
        <v>18</v>
      </c>
      <c r="J38" t="s">
        <v>835</v>
      </c>
      <c r="K38" t="s">
        <v>836</v>
      </c>
      <c r="L38" t="s">
        <v>19</v>
      </c>
      <c r="M38" t="s">
        <v>57</v>
      </c>
      <c r="N38" t="s">
        <v>58</v>
      </c>
      <c r="P38" t="s">
        <v>20</v>
      </c>
      <c r="R38" t="s">
        <v>106</v>
      </c>
      <c r="S38" t="s">
        <v>22</v>
      </c>
      <c r="T38" t="s">
        <v>22</v>
      </c>
      <c r="U38" t="s">
        <v>704</v>
      </c>
      <c r="V38" t="s">
        <v>23</v>
      </c>
    </row>
    <row r="39" spans="1:22" ht="15" customHeight="1">
      <c r="A39" s="1">
        <v>1056763</v>
      </c>
      <c r="B39" s="1" t="e">
        <f>VLOOKUP(Table15[[#This Row],[RESOURCE_ID]],[1]!Table3[NH Provider '#],1,FALSE)</f>
        <v>#REF!</v>
      </c>
      <c r="C39" s="1" t="b">
        <f>IFERROR(IF(VLOOKUP($G39, '[1]Kathys Report LTC Facilities'!D:D,1,FALSE)=$G39,TRUE,FALSE), FALSE)</f>
        <v>0</v>
      </c>
      <c r="D39" s="1" t="b">
        <f>IFERROR(IF(VLOOKUP($J39, '[1]Kathys Report LTC Facilities'!E:E,1,FALSE)=$J39,TRUE,FALSE), FALSE)</f>
        <v>0</v>
      </c>
      <c r="E39" s="1" t="b">
        <f t="shared" si="0"/>
        <v>0</v>
      </c>
      <c r="F39" s="1" t="s">
        <v>1764</v>
      </c>
      <c r="G39" t="s">
        <v>986</v>
      </c>
      <c r="H39" t="s">
        <v>17</v>
      </c>
      <c r="I39" t="s">
        <v>18</v>
      </c>
      <c r="J39" t="s">
        <v>835</v>
      </c>
      <c r="K39" t="s">
        <v>988</v>
      </c>
      <c r="L39" t="s">
        <v>19</v>
      </c>
      <c r="M39" t="s">
        <v>57</v>
      </c>
      <c r="N39" t="s">
        <v>58</v>
      </c>
      <c r="P39" t="s">
        <v>20</v>
      </c>
      <c r="R39" t="s">
        <v>595</v>
      </c>
      <c r="S39" t="s">
        <v>22</v>
      </c>
      <c r="T39" t="s">
        <v>22</v>
      </c>
      <c r="U39" t="s">
        <v>226</v>
      </c>
      <c r="V39" t="s">
        <v>23</v>
      </c>
    </row>
    <row r="40" spans="1:22" ht="15" customHeight="1">
      <c r="A40" s="1">
        <v>1066337</v>
      </c>
      <c r="B40" s="1" t="e">
        <f>VLOOKUP(Table15[[#This Row],[RESOURCE_ID]],[1]!Table3[NH Provider '#],1,FALSE)</f>
        <v>#REF!</v>
      </c>
      <c r="C40" s="1" t="b">
        <f>IFERROR(IF(VLOOKUP($G40, '[1]Kathys Report LTC Facilities'!D:D,1,FALSE)=$G40,TRUE,FALSE), FALSE)</f>
        <v>0</v>
      </c>
      <c r="D40" s="1" t="b">
        <f>IFERROR(IF(VLOOKUP($J40, '[1]Kathys Report LTC Facilities'!E:E,1,FALSE)=$J40,TRUE,FALSE), FALSE)</f>
        <v>0</v>
      </c>
      <c r="E40" s="1" t="b">
        <f t="shared" si="0"/>
        <v>0</v>
      </c>
      <c r="F40" s="1" t="s">
        <v>1762</v>
      </c>
      <c r="G40" t="s">
        <v>775</v>
      </c>
      <c r="H40" t="s">
        <v>17</v>
      </c>
      <c r="I40" t="s">
        <v>18</v>
      </c>
      <c r="J40" t="s">
        <v>776</v>
      </c>
      <c r="L40" t="s">
        <v>19</v>
      </c>
      <c r="M40" t="s">
        <v>229</v>
      </c>
      <c r="N40" t="s">
        <v>230</v>
      </c>
      <c r="P40" s="1">
        <v>7852840005</v>
      </c>
      <c r="Q40" t="s">
        <v>54</v>
      </c>
      <c r="R40" t="s">
        <v>710</v>
      </c>
      <c r="S40" t="s">
        <v>22</v>
      </c>
      <c r="T40" t="s">
        <v>27</v>
      </c>
      <c r="U40" t="s">
        <v>731</v>
      </c>
      <c r="V40" t="s">
        <v>23</v>
      </c>
    </row>
    <row r="41" spans="1:22" ht="15" customHeight="1">
      <c r="A41" s="1">
        <v>1066140</v>
      </c>
      <c r="B41" s="1" t="e">
        <f>VLOOKUP(Table15[[#This Row],[RESOURCE_ID]],[1]!Table3[NH Provider '#],1,FALSE)</f>
        <v>#REF!</v>
      </c>
      <c r="C41" s="1" t="b">
        <f>IFERROR(IF(VLOOKUP($G41, '[1]Kathys Report LTC Facilities'!D:D,1,FALSE)=$G41,TRUE,FALSE), FALSE)</f>
        <v>1</v>
      </c>
      <c r="D41" s="1" t="b">
        <f>IFERROR(IF(VLOOKUP($J41, '[1]Kathys Report LTC Facilities'!E:E,1,FALSE)=$J41,TRUE,FALSE), FALSE)</f>
        <v>1</v>
      </c>
      <c r="E41" s="1" t="b">
        <f t="shared" si="0"/>
        <v>1</v>
      </c>
      <c r="F41" s="1" t="s">
        <v>1763</v>
      </c>
      <c r="G41" t="s">
        <v>1133</v>
      </c>
      <c r="H41" t="s">
        <v>17</v>
      </c>
      <c r="I41" t="s">
        <v>18</v>
      </c>
      <c r="J41" t="s">
        <v>825</v>
      </c>
      <c r="L41" t="s">
        <v>19</v>
      </c>
      <c r="M41" t="s">
        <v>336</v>
      </c>
      <c r="N41" t="s">
        <v>337</v>
      </c>
      <c r="P41" s="1">
        <v>7855625321</v>
      </c>
      <c r="Q41" t="s">
        <v>54</v>
      </c>
      <c r="R41" t="s">
        <v>710</v>
      </c>
      <c r="S41" t="s">
        <v>27</v>
      </c>
      <c r="T41" t="s">
        <v>22</v>
      </c>
      <c r="U41" t="s">
        <v>226</v>
      </c>
      <c r="V41" t="s">
        <v>23</v>
      </c>
    </row>
    <row r="42" spans="1:22" ht="15" customHeight="1">
      <c r="A42" s="1">
        <v>1066120</v>
      </c>
      <c r="B42" s="1" t="e">
        <f>VLOOKUP(Table15[[#This Row],[RESOURCE_ID]],[1]!Table3[NH Provider '#],1,FALSE)</f>
        <v>#REF!</v>
      </c>
      <c r="C42" s="1" t="b">
        <f>IFERROR(IF(VLOOKUP($G42, '[1]Kathys Report LTC Facilities'!D:D,1,FALSE)=$G42,TRUE,FALSE), FALSE)</f>
        <v>1</v>
      </c>
      <c r="D42" s="1" t="b">
        <f>IFERROR(IF(VLOOKUP($J42, '[1]Kathys Report LTC Facilities'!E:E,1,FALSE)=$J42,TRUE,FALSE), FALSE)</f>
        <v>1</v>
      </c>
      <c r="E42" s="1" t="b">
        <f t="shared" si="0"/>
        <v>1</v>
      </c>
      <c r="F42" s="1" t="s">
        <v>1762</v>
      </c>
      <c r="G42" t="s">
        <v>771</v>
      </c>
      <c r="H42" t="s">
        <v>17</v>
      </c>
      <c r="I42" t="s">
        <v>18</v>
      </c>
      <c r="J42" t="s">
        <v>1101</v>
      </c>
      <c r="L42" t="s">
        <v>19</v>
      </c>
      <c r="M42" t="s">
        <v>354</v>
      </c>
      <c r="N42" t="s">
        <v>355</v>
      </c>
      <c r="P42" s="1">
        <v>7852425399</v>
      </c>
      <c r="Q42" t="s">
        <v>54</v>
      </c>
      <c r="R42" t="s">
        <v>710</v>
      </c>
      <c r="S42" t="s">
        <v>22</v>
      </c>
      <c r="T42" t="s">
        <v>27</v>
      </c>
      <c r="U42" t="s">
        <v>226</v>
      </c>
      <c r="V42" t="s">
        <v>23</v>
      </c>
    </row>
    <row r="43" spans="1:22" ht="15" customHeight="1">
      <c r="A43" s="1">
        <v>1066248</v>
      </c>
      <c r="B43" s="1" t="e">
        <f>VLOOKUP(Table15[[#This Row],[RESOURCE_ID]],[1]!Table3[NH Provider '#],1,FALSE)</f>
        <v>#REF!</v>
      </c>
      <c r="C43" s="1" t="b">
        <f>IFERROR(IF(VLOOKUP($G43, '[1]Kathys Report LTC Facilities'!D:D,1,FALSE)=$G43,TRUE,FALSE), FALSE)</f>
        <v>1</v>
      </c>
      <c r="D43" s="1" t="b">
        <f>IFERROR(IF(VLOOKUP($J43, '[1]Kathys Report LTC Facilities'!E:E,1,FALSE)=$J43,TRUE,FALSE), FALSE)</f>
        <v>1</v>
      </c>
      <c r="E43" s="1" t="b">
        <f t="shared" si="0"/>
        <v>1</v>
      </c>
      <c r="F43" s="1" t="s">
        <v>1762</v>
      </c>
      <c r="G43" t="s">
        <v>1298</v>
      </c>
      <c r="H43" t="s">
        <v>17</v>
      </c>
      <c r="I43" t="s">
        <v>18</v>
      </c>
      <c r="J43" t="s">
        <v>1299</v>
      </c>
      <c r="L43" t="s">
        <v>19</v>
      </c>
      <c r="M43" t="s">
        <v>124</v>
      </c>
      <c r="N43" t="s">
        <v>125</v>
      </c>
      <c r="P43" s="1">
        <v>7857263101</v>
      </c>
      <c r="Q43" t="s">
        <v>54</v>
      </c>
      <c r="R43" t="s">
        <v>710</v>
      </c>
      <c r="S43" t="s">
        <v>22</v>
      </c>
      <c r="T43" t="s">
        <v>27</v>
      </c>
      <c r="U43" t="s">
        <v>226</v>
      </c>
      <c r="V43" t="s">
        <v>23</v>
      </c>
    </row>
    <row r="44" spans="1:22" ht="15" customHeight="1">
      <c r="A44" s="1">
        <v>1023499</v>
      </c>
      <c r="B44" s="1" t="e">
        <f>VLOOKUP(Table15[[#This Row],[RESOURCE_ID]],[1]!Table3[NH Provider '#],1,FALSE)</f>
        <v>#REF!</v>
      </c>
      <c r="C44" s="1" t="b">
        <f>IFERROR(IF(VLOOKUP($G44, '[1]Kathys Report LTC Facilities'!D:D,1,FALSE)=$G44,TRUE,FALSE), FALSE)</f>
        <v>0</v>
      </c>
      <c r="D44" s="1" t="b">
        <f>IFERROR(IF(VLOOKUP($J44, '[1]Kathys Report LTC Facilities'!E:E,1,FALSE)=$J44,TRUE,FALSE), FALSE)</f>
        <v>0</v>
      </c>
      <c r="E44" s="1" t="b">
        <f t="shared" si="0"/>
        <v>0</v>
      </c>
      <c r="F44" s="1" t="s">
        <v>1763</v>
      </c>
      <c r="G44" t="s">
        <v>985</v>
      </c>
      <c r="H44" t="s">
        <v>17</v>
      </c>
      <c r="I44" t="s">
        <v>18</v>
      </c>
      <c r="J44" t="s">
        <v>821</v>
      </c>
      <c r="L44" t="s">
        <v>19</v>
      </c>
      <c r="M44" t="s">
        <v>609</v>
      </c>
      <c r="N44" t="s">
        <v>610</v>
      </c>
      <c r="P44" t="s">
        <v>20</v>
      </c>
      <c r="R44" t="s">
        <v>64</v>
      </c>
      <c r="S44" t="s">
        <v>27</v>
      </c>
      <c r="T44" t="s">
        <v>22</v>
      </c>
      <c r="U44" t="s">
        <v>226</v>
      </c>
      <c r="V44" t="s">
        <v>23</v>
      </c>
    </row>
    <row r="45" spans="1:22" ht="15" customHeight="1">
      <c r="A45" s="1">
        <v>1066233</v>
      </c>
      <c r="B45" s="1" t="e">
        <f>VLOOKUP(Table15[[#This Row],[RESOURCE_ID]],[1]!Table3[NH Provider '#],1,FALSE)</f>
        <v>#REF!</v>
      </c>
      <c r="C45" s="1" t="b">
        <f>IFERROR(IF(VLOOKUP($G45, '[1]Kathys Report LTC Facilities'!D:D,1,FALSE)=$G45,TRUE,FALSE), FALSE)</f>
        <v>1</v>
      </c>
      <c r="D45" s="1" t="b">
        <f>IFERROR(IF(VLOOKUP($J45, '[1]Kathys Report LTC Facilities'!E:E,1,FALSE)=$J45,TRUE,FALSE), FALSE)</f>
        <v>1</v>
      </c>
      <c r="E45" s="1" t="b">
        <f t="shared" si="0"/>
        <v>1</v>
      </c>
      <c r="F45" s="1" t="s">
        <v>1762</v>
      </c>
      <c r="G45" t="s">
        <v>1274</v>
      </c>
      <c r="H45" t="s">
        <v>17</v>
      </c>
      <c r="I45" t="s">
        <v>18</v>
      </c>
      <c r="J45" t="s">
        <v>924</v>
      </c>
      <c r="L45" t="s">
        <v>19</v>
      </c>
      <c r="M45" t="s">
        <v>342</v>
      </c>
      <c r="N45" t="s">
        <v>343</v>
      </c>
      <c r="P45" s="1">
        <v>7852431347</v>
      </c>
      <c r="Q45" t="s">
        <v>54</v>
      </c>
      <c r="R45" t="s">
        <v>710</v>
      </c>
      <c r="S45" t="s">
        <v>22</v>
      </c>
      <c r="T45" t="s">
        <v>27</v>
      </c>
      <c r="U45" t="s">
        <v>226</v>
      </c>
      <c r="V45" t="s">
        <v>23</v>
      </c>
    </row>
    <row r="46" spans="1:22" ht="15" customHeight="1">
      <c r="A46" s="1">
        <v>1044743</v>
      </c>
      <c r="B46" s="1" t="e">
        <f>VLOOKUP(Table15[[#This Row],[RESOURCE_ID]],[1]!Table3[NH Provider '#],1,FALSE)</f>
        <v>#REF!</v>
      </c>
      <c r="C46" s="1" t="b">
        <f>IFERROR(IF(VLOOKUP($G46, '[1]Kathys Report LTC Facilities'!D:D,1,FALSE)=$G46,TRUE,FALSE), FALSE)</f>
        <v>1</v>
      </c>
      <c r="D46" s="1" t="b">
        <f>IFERROR(IF(VLOOKUP($J46, '[1]Kathys Report LTC Facilities'!E:E,1,FALSE)=$J46,TRUE,FALSE), FALSE)</f>
        <v>1</v>
      </c>
      <c r="E46" s="1" t="b">
        <f t="shared" si="0"/>
        <v>1</v>
      </c>
      <c r="F46" s="1" t="s">
        <v>1764</v>
      </c>
      <c r="G46" t="s">
        <v>957</v>
      </c>
      <c r="H46" t="s">
        <v>17</v>
      </c>
      <c r="I46" t="s">
        <v>18</v>
      </c>
      <c r="J46" t="s">
        <v>958</v>
      </c>
      <c r="L46" t="s">
        <v>19</v>
      </c>
      <c r="M46" t="s">
        <v>37</v>
      </c>
      <c r="N46" t="s">
        <v>65</v>
      </c>
      <c r="O46" t="s">
        <v>487</v>
      </c>
      <c r="P46" s="1">
        <v>7852330588</v>
      </c>
      <c r="Q46" t="s">
        <v>54</v>
      </c>
      <c r="R46" t="s">
        <v>59</v>
      </c>
      <c r="S46" t="s">
        <v>27</v>
      </c>
      <c r="T46" t="s">
        <v>22</v>
      </c>
      <c r="U46" t="s">
        <v>255</v>
      </c>
      <c r="V46" t="s">
        <v>23</v>
      </c>
    </row>
    <row r="47" spans="1:22" ht="15" customHeight="1">
      <c r="A47" s="1">
        <v>1066386</v>
      </c>
      <c r="B47" s="1" t="e">
        <f>VLOOKUP(Table15[[#This Row],[RESOURCE_ID]],[1]!Table3[NH Provider '#],1,FALSE)</f>
        <v>#REF!</v>
      </c>
      <c r="C47" s="1" t="b">
        <f>IFERROR(IF(VLOOKUP($G47, '[1]Kathys Report LTC Facilities'!D:D,1,FALSE)=$G47,TRUE,FALSE), FALSE)</f>
        <v>1</v>
      </c>
      <c r="D47" s="1" t="b">
        <f>IFERROR(IF(VLOOKUP($J47, '[1]Kathys Report LTC Facilities'!E:E,1,FALSE)=$J47,TRUE,FALSE), FALSE)</f>
        <v>1</v>
      </c>
      <c r="E47" s="1" t="b">
        <f t="shared" si="0"/>
        <v>1</v>
      </c>
      <c r="F47" s="1" t="s">
        <v>1762</v>
      </c>
      <c r="G47" t="s">
        <v>231</v>
      </c>
      <c r="H47" t="s">
        <v>17</v>
      </c>
      <c r="I47" t="s">
        <v>18</v>
      </c>
      <c r="J47" t="s">
        <v>958</v>
      </c>
      <c r="L47" t="s">
        <v>19</v>
      </c>
      <c r="M47" t="s">
        <v>37</v>
      </c>
      <c r="N47" t="s">
        <v>65</v>
      </c>
      <c r="O47" t="s">
        <v>487</v>
      </c>
      <c r="P47" s="1">
        <v>7852330588</v>
      </c>
      <c r="Q47" t="s">
        <v>54</v>
      </c>
      <c r="R47" t="s">
        <v>710</v>
      </c>
      <c r="S47" t="s">
        <v>22</v>
      </c>
      <c r="T47" t="s">
        <v>27</v>
      </c>
      <c r="U47" t="s">
        <v>255</v>
      </c>
      <c r="V47" t="s">
        <v>23</v>
      </c>
    </row>
    <row r="48" spans="1:22" ht="15" customHeight="1">
      <c r="A48" s="1">
        <v>1066077</v>
      </c>
      <c r="B48" s="1" t="e">
        <f>VLOOKUP(Table15[[#This Row],[RESOURCE_ID]],[1]!Table3[NH Provider '#],1,FALSE)</f>
        <v>#REF!</v>
      </c>
      <c r="C48" s="1" t="b">
        <f>IFERROR(IF(VLOOKUP($G48, '[1]Kathys Report LTC Facilities'!D:D,1,FALSE)=$G48,TRUE,FALSE), FALSE)</f>
        <v>0</v>
      </c>
      <c r="D48" s="1" t="b">
        <f>IFERROR(IF(VLOOKUP($J48, '[1]Kathys Report LTC Facilities'!E:E,1,FALSE)=$J48,TRUE,FALSE), FALSE)</f>
        <v>1</v>
      </c>
      <c r="E48" s="1" t="b">
        <f t="shared" si="0"/>
        <v>1</v>
      </c>
      <c r="F48" s="1" t="s">
        <v>1763</v>
      </c>
      <c r="G48" t="s">
        <v>1033</v>
      </c>
      <c r="H48" t="s">
        <v>17</v>
      </c>
      <c r="I48" t="s">
        <v>18</v>
      </c>
      <c r="J48" t="s">
        <v>1034</v>
      </c>
      <c r="L48" t="s">
        <v>19</v>
      </c>
      <c r="M48" t="s">
        <v>321</v>
      </c>
      <c r="N48" t="s">
        <v>322</v>
      </c>
      <c r="P48" s="1">
        <v>6202856173</v>
      </c>
      <c r="Q48" t="s">
        <v>441</v>
      </c>
      <c r="R48" t="s">
        <v>710</v>
      </c>
      <c r="S48" t="s">
        <v>22</v>
      </c>
      <c r="T48" t="s">
        <v>22</v>
      </c>
      <c r="U48" t="s">
        <v>226</v>
      </c>
      <c r="V48" t="s">
        <v>23</v>
      </c>
    </row>
    <row r="49" spans="1:22" ht="15" customHeight="1">
      <c r="A49" s="1">
        <v>1066278</v>
      </c>
      <c r="B49" s="1" t="e">
        <f>VLOOKUP(Table15[[#This Row],[RESOURCE_ID]],[1]!Table3[NH Provider '#],1,FALSE)</f>
        <v>#REF!</v>
      </c>
      <c r="C49" s="1" t="b">
        <f>IFERROR(IF(VLOOKUP($G49, '[1]Kathys Report LTC Facilities'!D:D,1,FALSE)=$G49,TRUE,FALSE), FALSE)</f>
        <v>1</v>
      </c>
      <c r="D49" s="1" t="b">
        <f>IFERROR(IF(VLOOKUP($J49, '[1]Kathys Report LTC Facilities'!E:E,1,FALSE)=$J49,TRUE,FALSE), FALSE)</f>
        <v>1</v>
      </c>
      <c r="E49" s="1" t="b">
        <f t="shared" si="0"/>
        <v>1</v>
      </c>
      <c r="F49" s="1" t="s">
        <v>1762</v>
      </c>
      <c r="G49" t="s">
        <v>1346</v>
      </c>
      <c r="H49" t="s">
        <v>17</v>
      </c>
      <c r="I49" t="s">
        <v>18</v>
      </c>
      <c r="J49" t="s">
        <v>1347</v>
      </c>
      <c r="L49" t="s">
        <v>19</v>
      </c>
      <c r="M49" t="s">
        <v>424</v>
      </c>
      <c r="N49" t="s">
        <v>425</v>
      </c>
      <c r="P49" s="1">
        <v>7858775154</v>
      </c>
      <c r="Q49" t="s">
        <v>54</v>
      </c>
      <c r="R49" t="s">
        <v>710</v>
      </c>
      <c r="S49" t="s">
        <v>22</v>
      </c>
      <c r="T49" t="s">
        <v>27</v>
      </c>
      <c r="U49" t="s">
        <v>731</v>
      </c>
      <c r="V49" t="s">
        <v>23</v>
      </c>
    </row>
    <row r="50" spans="1:22" ht="15" customHeight="1">
      <c r="A50" s="1">
        <v>1066415</v>
      </c>
      <c r="B50" s="1" t="e">
        <f>VLOOKUP(Table15[[#This Row],[RESOURCE_ID]],[1]!Table3[NH Provider '#],1,FALSE)</f>
        <v>#REF!</v>
      </c>
      <c r="C50" s="1" t="b">
        <f>IFERROR(IF(VLOOKUP($G50, '[1]Kathys Report LTC Facilities'!D:D,1,FALSE)=$G50,TRUE,FALSE), FALSE)</f>
        <v>1</v>
      </c>
      <c r="D50" s="1" t="b">
        <f>IFERROR(IF(VLOOKUP($J50, '[1]Kathys Report LTC Facilities'!E:E,1,FALSE)=$J50,TRUE,FALSE), FALSE)</f>
        <v>1</v>
      </c>
      <c r="E50" s="1" t="b">
        <f t="shared" si="0"/>
        <v>1</v>
      </c>
      <c r="F50" s="1" t="s">
        <v>1763</v>
      </c>
      <c r="G50" t="s">
        <v>1564</v>
      </c>
      <c r="H50" t="s">
        <v>17</v>
      </c>
      <c r="I50" t="s">
        <v>18</v>
      </c>
      <c r="J50" t="s">
        <v>1565</v>
      </c>
      <c r="L50" t="s">
        <v>19</v>
      </c>
      <c r="M50" t="s">
        <v>334</v>
      </c>
      <c r="N50" t="s">
        <v>335</v>
      </c>
      <c r="P50" s="1">
        <v>7853643164</v>
      </c>
      <c r="Q50" t="s">
        <v>54</v>
      </c>
      <c r="R50" t="s">
        <v>710</v>
      </c>
      <c r="S50" t="s">
        <v>22</v>
      </c>
      <c r="T50" t="s">
        <v>22</v>
      </c>
      <c r="U50" t="s">
        <v>226</v>
      </c>
      <c r="V50" t="s">
        <v>23</v>
      </c>
    </row>
    <row r="51" spans="1:22" ht="15" customHeight="1">
      <c r="A51" s="1">
        <v>1037717</v>
      </c>
      <c r="B51" s="1" t="e">
        <f>VLOOKUP(Table15[[#This Row],[RESOURCE_ID]],[1]!Table3[NH Provider '#],1,FALSE)</f>
        <v>#REF!</v>
      </c>
      <c r="C51" s="1" t="b">
        <f>IFERROR(IF(VLOOKUP($G51, '[1]Kathys Report LTC Facilities'!D:D,1,FALSE)=$G51,TRUE,FALSE), FALSE)</f>
        <v>0</v>
      </c>
      <c r="D51" s="1" t="b">
        <f>IFERROR(IF(VLOOKUP($J51, '[1]Kathys Report LTC Facilities'!E:E,1,FALSE)=$J51,TRUE,FALSE), FALSE)</f>
        <v>0</v>
      </c>
      <c r="E51" s="1" t="b">
        <f t="shared" si="0"/>
        <v>0</v>
      </c>
      <c r="F51" s="1" t="s">
        <v>1764</v>
      </c>
      <c r="G51" t="s">
        <v>919</v>
      </c>
      <c r="H51" t="s">
        <v>17</v>
      </c>
      <c r="I51" t="s">
        <v>18</v>
      </c>
      <c r="J51" t="s">
        <v>920</v>
      </c>
      <c r="L51" t="s">
        <v>19</v>
      </c>
      <c r="M51" t="s">
        <v>334</v>
      </c>
      <c r="N51" t="s">
        <v>335</v>
      </c>
      <c r="P51" t="s">
        <v>20</v>
      </c>
      <c r="R51" t="s">
        <v>189</v>
      </c>
      <c r="S51" t="s">
        <v>22</v>
      </c>
      <c r="T51" t="s">
        <v>22</v>
      </c>
      <c r="U51" t="s">
        <v>226</v>
      </c>
      <c r="V51" t="s">
        <v>23</v>
      </c>
    </row>
    <row r="52" spans="1:22" ht="15" customHeight="1">
      <c r="A52" s="1">
        <v>1066227</v>
      </c>
      <c r="B52" s="1" t="e">
        <f>VLOOKUP(Table15[[#This Row],[RESOURCE_ID]],[1]!Table3[NH Provider '#],1,FALSE)</f>
        <v>#REF!</v>
      </c>
      <c r="C52" s="1" t="b">
        <f>IFERROR(IF(VLOOKUP($G52, '[1]Kathys Report LTC Facilities'!D:D,1,FALSE)=$G52,TRUE,FALSE), FALSE)</f>
        <v>1</v>
      </c>
      <c r="D52" s="1" t="b">
        <f>IFERROR(IF(VLOOKUP($J52, '[1]Kathys Report LTC Facilities'!E:E,1,FALSE)=$J52,TRUE,FALSE), FALSE)</f>
        <v>1</v>
      </c>
      <c r="E52" s="1" t="b">
        <f t="shared" si="0"/>
        <v>1</v>
      </c>
      <c r="F52" s="1" t="s">
        <v>1762</v>
      </c>
      <c r="G52" t="s">
        <v>1266</v>
      </c>
      <c r="H52" t="s">
        <v>17</v>
      </c>
      <c r="I52" t="s">
        <v>18</v>
      </c>
      <c r="J52" t="s">
        <v>1267</v>
      </c>
      <c r="L52" t="s">
        <v>19</v>
      </c>
      <c r="M52" t="s">
        <v>537</v>
      </c>
      <c r="N52" t="s">
        <v>538</v>
      </c>
      <c r="P52" s="1">
        <v>7854462288</v>
      </c>
      <c r="Q52" t="s">
        <v>441</v>
      </c>
      <c r="R52" t="s">
        <v>710</v>
      </c>
      <c r="S52" t="s">
        <v>22</v>
      </c>
      <c r="T52" t="s">
        <v>27</v>
      </c>
      <c r="U52" t="s">
        <v>226</v>
      </c>
      <c r="V52" t="s">
        <v>23</v>
      </c>
    </row>
    <row r="53" spans="1:22" ht="15" customHeight="1">
      <c r="A53" s="1">
        <v>1253358</v>
      </c>
      <c r="B53" s="1" t="e">
        <f>VLOOKUP(Table15[[#This Row],[RESOURCE_ID]],[1]!Table3[NH Provider '#],1,FALSE)</f>
        <v>#REF!</v>
      </c>
      <c r="C53" s="1" t="b">
        <f>IFERROR(IF(VLOOKUP($G53, '[1]Kathys Report LTC Facilities'!D:D,1,FALSE)=$G53,TRUE,FALSE), FALSE)</f>
        <v>0</v>
      </c>
      <c r="D53" s="1" t="b">
        <f>IFERROR(IF(VLOOKUP($J53, '[1]Kathys Report LTC Facilities'!E:E,1,FALSE)=$J53,TRUE,FALSE), FALSE)</f>
        <v>1</v>
      </c>
      <c r="E53" s="1" t="b">
        <f t="shared" si="0"/>
        <v>1</v>
      </c>
      <c r="F53" s="1" t="s">
        <v>1764</v>
      </c>
      <c r="G53" t="s">
        <v>1668</v>
      </c>
      <c r="H53" t="s">
        <v>17</v>
      </c>
      <c r="I53" t="s">
        <v>18</v>
      </c>
      <c r="J53" t="s">
        <v>1267</v>
      </c>
      <c r="L53" t="s">
        <v>19</v>
      </c>
      <c r="M53" t="s">
        <v>537</v>
      </c>
      <c r="N53" t="s">
        <v>538</v>
      </c>
      <c r="O53" t="s">
        <v>1669</v>
      </c>
      <c r="P53" s="1">
        <v>7854462818</v>
      </c>
      <c r="Q53" t="s">
        <v>54</v>
      </c>
      <c r="S53" t="s">
        <v>22</v>
      </c>
      <c r="T53" t="s">
        <v>22</v>
      </c>
      <c r="U53" t="s">
        <v>226</v>
      </c>
    </row>
    <row r="54" spans="1:22" ht="15" customHeight="1">
      <c r="A54" s="1">
        <v>1066109</v>
      </c>
      <c r="B54" s="1" t="e">
        <f>VLOOKUP(Table15[[#This Row],[RESOURCE_ID]],[1]!Table3[NH Provider '#],1,FALSE)</f>
        <v>#REF!</v>
      </c>
      <c r="C54" s="1" t="b">
        <f>IFERROR(IF(VLOOKUP($G54, '[1]Kathys Report LTC Facilities'!D:D,1,FALSE)=$G54,TRUE,FALSE), FALSE)</f>
        <v>1</v>
      </c>
      <c r="D54" s="1" t="b">
        <f>IFERROR(IF(VLOOKUP($J54, '[1]Kathys Report LTC Facilities'!E:E,1,FALSE)=$J54,TRUE,FALSE), FALSE)</f>
        <v>1</v>
      </c>
      <c r="E54" s="1" t="b">
        <f t="shared" si="0"/>
        <v>1</v>
      </c>
      <c r="F54" s="1" t="s">
        <v>1763</v>
      </c>
      <c r="G54" t="s">
        <v>1083</v>
      </c>
      <c r="H54" t="s">
        <v>17</v>
      </c>
      <c r="I54" t="s">
        <v>18</v>
      </c>
      <c r="J54" t="s">
        <v>1084</v>
      </c>
      <c r="L54" t="s">
        <v>19</v>
      </c>
      <c r="M54" t="s">
        <v>504</v>
      </c>
      <c r="N54" t="s">
        <v>505</v>
      </c>
      <c r="P54" s="1">
        <v>7854723167</v>
      </c>
      <c r="Q54" t="s">
        <v>54</v>
      </c>
      <c r="R54" t="s">
        <v>710</v>
      </c>
      <c r="S54" t="s">
        <v>22</v>
      </c>
      <c r="T54" t="s">
        <v>22</v>
      </c>
      <c r="U54" t="s">
        <v>704</v>
      </c>
      <c r="V54" t="s">
        <v>23</v>
      </c>
    </row>
    <row r="55" spans="1:22" ht="15" customHeight="1">
      <c r="A55" s="1">
        <v>1066339</v>
      </c>
      <c r="B55" s="1" t="e">
        <f>VLOOKUP(Table15[[#This Row],[RESOURCE_ID]],[1]!Table3[NH Provider '#],1,FALSE)</f>
        <v>#REF!</v>
      </c>
      <c r="C55" s="1" t="b">
        <f>IFERROR(IF(VLOOKUP($G55, '[1]Kathys Report LTC Facilities'!D:D,1,FALSE)=$G55,TRUE,FALSE), FALSE)</f>
        <v>1</v>
      </c>
      <c r="D55" s="1" t="b">
        <f>IFERROR(IF(VLOOKUP($J55, '[1]Kathys Report LTC Facilities'!E:E,1,FALSE)=$J55,TRUE,FALSE), FALSE)</f>
        <v>1</v>
      </c>
      <c r="E55" s="1" t="b">
        <f t="shared" si="0"/>
        <v>1</v>
      </c>
      <c r="F55" s="1" t="s">
        <v>1763</v>
      </c>
      <c r="G55" t="s">
        <v>1448</v>
      </c>
      <c r="H55" t="s">
        <v>17</v>
      </c>
      <c r="I55" t="s">
        <v>18</v>
      </c>
      <c r="J55" t="s">
        <v>1449</v>
      </c>
      <c r="L55" t="s">
        <v>19</v>
      </c>
      <c r="M55" t="s">
        <v>313</v>
      </c>
      <c r="N55" t="s">
        <v>314</v>
      </c>
      <c r="P55" s="1">
        <v>3167771129</v>
      </c>
      <c r="Q55" t="s">
        <v>54</v>
      </c>
      <c r="R55" t="s">
        <v>710</v>
      </c>
      <c r="S55" t="s">
        <v>22</v>
      </c>
      <c r="T55" t="s">
        <v>22</v>
      </c>
      <c r="U55" t="s">
        <v>226</v>
      </c>
      <c r="V55" t="s">
        <v>23</v>
      </c>
    </row>
    <row r="56" spans="1:22" ht="15" customHeight="1">
      <c r="A56" s="1">
        <v>1066267</v>
      </c>
      <c r="B56" s="1" t="e">
        <f>VLOOKUP(Table15[[#This Row],[RESOURCE_ID]],[1]!Table3[NH Provider '#],1,FALSE)</f>
        <v>#REF!</v>
      </c>
      <c r="C56" s="1" t="b">
        <f>IFERROR(IF(VLOOKUP($G56, '[1]Kathys Report LTC Facilities'!D:D,1,FALSE)=$G56,TRUE,FALSE), FALSE)</f>
        <v>0</v>
      </c>
      <c r="D56" s="1" t="b">
        <f>IFERROR(IF(VLOOKUP($J56, '[1]Kathys Report LTC Facilities'!E:E,1,FALSE)=$J56,TRUE,FALSE), FALSE)</f>
        <v>0</v>
      </c>
      <c r="E56" s="1" t="b">
        <f t="shared" si="0"/>
        <v>0</v>
      </c>
      <c r="F56" s="1" t="s">
        <v>1762</v>
      </c>
      <c r="G56" t="s">
        <v>1326</v>
      </c>
      <c r="H56" t="s">
        <v>17</v>
      </c>
      <c r="I56" t="s">
        <v>18</v>
      </c>
      <c r="J56" t="s">
        <v>1327</v>
      </c>
      <c r="L56" t="s">
        <v>19</v>
      </c>
      <c r="M56" t="s">
        <v>481</v>
      </c>
      <c r="N56" t="s">
        <v>482</v>
      </c>
      <c r="P56" s="1">
        <v>7852823336</v>
      </c>
      <c r="Q56" t="s">
        <v>441</v>
      </c>
      <c r="R56" t="s">
        <v>710</v>
      </c>
      <c r="S56" t="s">
        <v>22</v>
      </c>
      <c r="T56" t="s">
        <v>27</v>
      </c>
      <c r="U56" t="s">
        <v>226</v>
      </c>
      <c r="V56" t="s">
        <v>23</v>
      </c>
    </row>
    <row r="57" spans="1:22" ht="15" customHeight="1">
      <c r="A57" s="1">
        <v>1066104</v>
      </c>
      <c r="B57" s="1" t="e">
        <f>VLOOKUP(Table15[[#This Row],[RESOURCE_ID]],[1]!Table3[NH Provider '#],1,FALSE)</f>
        <v>#REF!</v>
      </c>
      <c r="C57" s="1" t="b">
        <f>IFERROR(IF(VLOOKUP($G57, '[1]Kathys Report LTC Facilities'!D:D,1,FALSE)=$G57,TRUE,FALSE), FALSE)</f>
        <v>1</v>
      </c>
      <c r="D57" s="1" t="b">
        <f>IFERROR(IF(VLOOKUP($J57, '[1]Kathys Report LTC Facilities'!E:E,1,FALSE)=$J57,TRUE,FALSE), FALSE)</f>
        <v>1</v>
      </c>
      <c r="E57" s="1" t="b">
        <f t="shared" si="0"/>
        <v>1</v>
      </c>
      <c r="F57" s="1" t="s">
        <v>1763</v>
      </c>
      <c r="G57" t="s">
        <v>1074</v>
      </c>
      <c r="H57" t="s">
        <v>17</v>
      </c>
      <c r="I57" t="s">
        <v>18</v>
      </c>
      <c r="J57" t="s">
        <v>1075</v>
      </c>
      <c r="L57" t="s">
        <v>19</v>
      </c>
      <c r="M57" t="s">
        <v>57</v>
      </c>
      <c r="N57" t="s">
        <v>259</v>
      </c>
      <c r="P57" s="1">
        <v>9133451346</v>
      </c>
      <c r="Q57" t="s">
        <v>441</v>
      </c>
      <c r="R57" t="s">
        <v>710</v>
      </c>
      <c r="S57" t="s">
        <v>22</v>
      </c>
      <c r="T57" t="s">
        <v>22</v>
      </c>
      <c r="U57" t="s">
        <v>226</v>
      </c>
      <c r="V57" t="s">
        <v>23</v>
      </c>
    </row>
    <row r="58" spans="1:22" ht="15" customHeight="1">
      <c r="A58" s="1">
        <v>1066254</v>
      </c>
      <c r="B58" s="1" t="e">
        <f>VLOOKUP(Table15[[#This Row],[RESOURCE_ID]],[1]!Table3[NH Provider '#],1,FALSE)</f>
        <v>#REF!</v>
      </c>
      <c r="C58" s="1" t="b">
        <f>IFERROR(IF(VLOOKUP($G58, '[1]Kathys Report LTC Facilities'!D:D,1,FALSE)=$G58,TRUE,FALSE), FALSE)</f>
        <v>1</v>
      </c>
      <c r="D58" s="1" t="b">
        <f>IFERROR(IF(VLOOKUP($J58, '[1]Kathys Report LTC Facilities'!E:E,1,FALSE)=$J58,TRUE,FALSE), FALSE)</f>
        <v>1</v>
      </c>
      <c r="E58" s="1" t="b">
        <f t="shared" si="0"/>
        <v>1</v>
      </c>
      <c r="F58" s="1" t="s">
        <v>1762</v>
      </c>
      <c r="G58" t="s">
        <v>1766</v>
      </c>
      <c r="H58" t="s">
        <v>17</v>
      </c>
      <c r="I58" t="s">
        <v>18</v>
      </c>
      <c r="J58" t="s">
        <v>1310</v>
      </c>
      <c r="L58" t="s">
        <v>19</v>
      </c>
      <c r="M58" t="s">
        <v>114</v>
      </c>
      <c r="N58" t="s">
        <v>115</v>
      </c>
      <c r="P58" s="1">
        <v>3162835400</v>
      </c>
      <c r="Q58" t="s">
        <v>54</v>
      </c>
      <c r="R58" t="s">
        <v>710</v>
      </c>
      <c r="S58" t="s">
        <v>22</v>
      </c>
      <c r="T58" t="s">
        <v>27</v>
      </c>
      <c r="U58" t="s">
        <v>226</v>
      </c>
      <c r="V58" t="s">
        <v>23</v>
      </c>
    </row>
    <row r="59" spans="1:22" ht="15" customHeight="1">
      <c r="A59" s="1">
        <v>1066115</v>
      </c>
      <c r="B59" s="1" t="e">
        <f>VLOOKUP(Table15[[#This Row],[RESOURCE_ID]],[1]!Table3[NH Provider '#],1,FALSE)</f>
        <v>#REF!</v>
      </c>
      <c r="C59" s="1" t="b">
        <f>IFERROR(IF(VLOOKUP($G59, '[1]Kathys Report LTC Facilities'!D:D,1,FALSE)=$G59,TRUE,FALSE), FALSE)</f>
        <v>1</v>
      </c>
      <c r="D59" s="1" t="b">
        <f>IFERROR(IF(VLOOKUP($J59, '[1]Kathys Report LTC Facilities'!E:E,1,FALSE)=$J59,TRUE,FALSE), FALSE)</f>
        <v>1</v>
      </c>
      <c r="E59" s="1" t="b">
        <f t="shared" si="0"/>
        <v>1</v>
      </c>
      <c r="F59" s="1" t="s">
        <v>1763</v>
      </c>
      <c r="G59" t="s">
        <v>1093</v>
      </c>
      <c r="H59" t="s">
        <v>17</v>
      </c>
      <c r="I59" t="s">
        <v>18</v>
      </c>
      <c r="J59" t="s">
        <v>1094</v>
      </c>
      <c r="L59" t="s">
        <v>19</v>
      </c>
      <c r="M59" t="s">
        <v>317</v>
      </c>
      <c r="N59" t="s">
        <v>318</v>
      </c>
      <c r="P59" s="1">
        <v>9138372916</v>
      </c>
      <c r="Q59" t="s">
        <v>54</v>
      </c>
      <c r="R59" t="s">
        <v>710</v>
      </c>
      <c r="S59" t="s">
        <v>27</v>
      </c>
      <c r="T59" t="s">
        <v>22</v>
      </c>
      <c r="U59" t="s">
        <v>226</v>
      </c>
      <c r="V59" t="s">
        <v>23</v>
      </c>
    </row>
    <row r="60" spans="1:22" ht="15" customHeight="1">
      <c r="A60" s="1">
        <v>1255285</v>
      </c>
      <c r="B60" s="1" t="e">
        <f>VLOOKUP(Table15[[#This Row],[RESOURCE_ID]],[1]!Table3[NH Provider '#],1,FALSE)</f>
        <v>#REF!</v>
      </c>
      <c r="C60" s="1" t="b">
        <f>IFERROR(IF(VLOOKUP($G60, '[1]Kathys Report LTC Facilities'!D:D,1,FALSE)=$G60,TRUE,FALSE), FALSE)</f>
        <v>0</v>
      </c>
      <c r="D60" s="1" t="b">
        <f>IFERROR(IF(VLOOKUP($J60, '[1]Kathys Report LTC Facilities'!E:E,1,FALSE)=$J60,TRUE,FALSE), FALSE)</f>
        <v>0</v>
      </c>
      <c r="E60" s="1" t="b">
        <f t="shared" si="0"/>
        <v>0</v>
      </c>
      <c r="F60" s="1" t="s">
        <v>1764</v>
      </c>
      <c r="G60" t="s">
        <v>1680</v>
      </c>
      <c r="H60" t="s">
        <v>17</v>
      </c>
      <c r="I60" t="s">
        <v>18</v>
      </c>
      <c r="J60" t="s">
        <v>1681</v>
      </c>
      <c r="L60" t="s">
        <v>19</v>
      </c>
      <c r="M60" t="s">
        <v>317</v>
      </c>
      <c r="N60" t="s">
        <v>318</v>
      </c>
      <c r="O60" t="s">
        <v>763</v>
      </c>
      <c r="P60" s="1">
        <v>9138372916</v>
      </c>
      <c r="Q60" t="s">
        <v>54</v>
      </c>
      <c r="S60" t="s">
        <v>22</v>
      </c>
      <c r="T60" t="s">
        <v>22</v>
      </c>
      <c r="U60" t="s">
        <v>226</v>
      </c>
    </row>
    <row r="61" spans="1:22" ht="15" customHeight="1">
      <c r="A61" s="1">
        <v>1066259</v>
      </c>
      <c r="B61" s="1" t="e">
        <f>VLOOKUP(Table15[[#This Row],[RESOURCE_ID]],[1]!Table3[NH Provider '#],1,FALSE)</f>
        <v>#REF!</v>
      </c>
      <c r="C61" s="1" t="b">
        <f>IFERROR(IF(VLOOKUP($G61, '[1]Kathys Report LTC Facilities'!D:D,1,FALSE)=$G61,TRUE,FALSE), FALSE)</f>
        <v>0</v>
      </c>
      <c r="D61" s="1" t="b">
        <f>IFERROR(IF(VLOOKUP($J61, '[1]Kathys Report LTC Facilities'!E:E,1,FALSE)=$J61,TRUE,FALSE), FALSE)</f>
        <v>0</v>
      </c>
      <c r="E61" s="1" t="b">
        <f t="shared" si="0"/>
        <v>0</v>
      </c>
      <c r="F61" s="1" t="s">
        <v>1762</v>
      </c>
      <c r="G61" t="s">
        <v>1315</v>
      </c>
      <c r="H61" t="s">
        <v>17</v>
      </c>
      <c r="I61" t="s">
        <v>18</v>
      </c>
      <c r="J61" t="s">
        <v>1316</v>
      </c>
      <c r="L61" t="s">
        <v>19</v>
      </c>
      <c r="M61" t="s">
        <v>119</v>
      </c>
      <c r="N61" t="s">
        <v>152</v>
      </c>
      <c r="P61" s="1">
        <v>6206690817</v>
      </c>
      <c r="Q61" t="s">
        <v>441</v>
      </c>
      <c r="R61" t="s">
        <v>710</v>
      </c>
      <c r="S61" t="s">
        <v>22</v>
      </c>
      <c r="T61" t="s">
        <v>22</v>
      </c>
      <c r="U61" t="s">
        <v>226</v>
      </c>
      <c r="V61" t="s">
        <v>23</v>
      </c>
    </row>
    <row r="62" spans="1:22" ht="15" customHeight="1">
      <c r="A62" s="1">
        <v>1066228</v>
      </c>
      <c r="B62" s="1" t="e">
        <f>VLOOKUP(Table15[[#This Row],[RESOURCE_ID]],[1]!Table3[NH Provider '#],1,FALSE)</f>
        <v>#REF!</v>
      </c>
      <c r="C62" s="1" t="b">
        <f>IFERROR(IF(VLOOKUP($G62, '[1]Kathys Report LTC Facilities'!D:D,1,FALSE)=$G62,TRUE,FALSE), FALSE)</f>
        <v>1</v>
      </c>
      <c r="D62" s="1" t="b">
        <f>IFERROR(IF(VLOOKUP($J62, '[1]Kathys Report LTC Facilities'!E:E,1,FALSE)=$J62,TRUE,FALSE), FALSE)</f>
        <v>1</v>
      </c>
      <c r="E62" s="1" t="b">
        <f t="shared" si="0"/>
        <v>1</v>
      </c>
      <c r="F62" s="1" t="s">
        <v>1763</v>
      </c>
      <c r="G62" t="s">
        <v>1268</v>
      </c>
      <c r="H62" t="s">
        <v>17</v>
      </c>
      <c r="I62" t="s">
        <v>18</v>
      </c>
      <c r="J62" t="s">
        <v>764</v>
      </c>
      <c r="L62" t="s">
        <v>19</v>
      </c>
      <c r="M62" t="s">
        <v>57</v>
      </c>
      <c r="N62" t="s">
        <v>58</v>
      </c>
      <c r="P62" s="1">
        <v>9134690136</v>
      </c>
      <c r="Q62" t="s">
        <v>441</v>
      </c>
      <c r="R62" t="s">
        <v>710</v>
      </c>
      <c r="S62" t="s">
        <v>27</v>
      </c>
      <c r="T62" t="s">
        <v>22</v>
      </c>
      <c r="U62" t="s">
        <v>226</v>
      </c>
      <c r="V62" t="s">
        <v>23</v>
      </c>
    </row>
    <row r="63" spans="1:22" ht="15" customHeight="1">
      <c r="A63" s="1">
        <v>1014436</v>
      </c>
      <c r="B63" s="1" t="e">
        <f>VLOOKUP(Table15[[#This Row],[RESOURCE_ID]],[1]!Table3[NH Provider '#],1,FALSE)</f>
        <v>#REF!</v>
      </c>
      <c r="C63" s="1" t="b">
        <f>IFERROR(IF(VLOOKUP($G63, '[1]Kathys Report LTC Facilities'!D:D,1,FALSE)=$G63,TRUE,FALSE), FALSE)</f>
        <v>0</v>
      </c>
      <c r="D63" s="1" t="b">
        <f>IFERROR(IF(VLOOKUP($J63, '[1]Kathys Report LTC Facilities'!E:E,1,FALSE)=$J63,TRUE,FALSE), FALSE)</f>
        <v>0</v>
      </c>
      <c r="E63" s="1" t="b">
        <f t="shared" si="0"/>
        <v>0</v>
      </c>
      <c r="F63" s="1" t="s">
        <v>1764</v>
      </c>
      <c r="G63" t="s">
        <v>758</v>
      </c>
      <c r="H63" t="s">
        <v>17</v>
      </c>
      <c r="I63" t="s">
        <v>18</v>
      </c>
      <c r="J63" t="s">
        <v>363</v>
      </c>
      <c r="L63" t="s">
        <v>19</v>
      </c>
      <c r="M63" t="s">
        <v>364</v>
      </c>
      <c r="N63" t="s">
        <v>365</v>
      </c>
      <c r="O63" t="s">
        <v>366</v>
      </c>
      <c r="P63" t="s">
        <v>20</v>
      </c>
      <c r="R63" t="s">
        <v>21</v>
      </c>
      <c r="S63" t="s">
        <v>22</v>
      </c>
      <c r="T63" t="s">
        <v>22</v>
      </c>
      <c r="U63" t="s">
        <v>226</v>
      </c>
      <c r="V63" t="s">
        <v>23</v>
      </c>
    </row>
    <row r="64" spans="1:22" ht="15" customHeight="1">
      <c r="A64" s="1">
        <v>1066262</v>
      </c>
      <c r="B64" s="1" t="e">
        <f>VLOOKUP(Table15[[#This Row],[RESOURCE_ID]],[1]!Table3[NH Provider '#],1,FALSE)</f>
        <v>#REF!</v>
      </c>
      <c r="C64" s="1" t="b">
        <f>IFERROR(IF(VLOOKUP($G64, '[1]Kathys Report LTC Facilities'!D:D,1,FALSE)=$G64,TRUE,FALSE), FALSE)</f>
        <v>1</v>
      </c>
      <c r="D64" s="1" t="b">
        <f>IFERROR(IF(VLOOKUP($J64, '[1]Kathys Report LTC Facilities'!E:E,1,FALSE)=$J64,TRUE,FALSE), FALSE)</f>
        <v>1</v>
      </c>
      <c r="E64" s="1" t="b">
        <f t="shared" si="0"/>
        <v>1</v>
      </c>
      <c r="F64" s="1" t="s">
        <v>1763</v>
      </c>
      <c r="G64" t="s">
        <v>1318</v>
      </c>
      <c r="H64" t="s">
        <v>17</v>
      </c>
      <c r="I64" t="s">
        <v>18</v>
      </c>
      <c r="J64" t="s">
        <v>1319</v>
      </c>
      <c r="L64" t="s">
        <v>19</v>
      </c>
      <c r="M64" t="s">
        <v>364</v>
      </c>
      <c r="N64" t="s">
        <v>365</v>
      </c>
      <c r="P64" s="1">
        <v>7854543321</v>
      </c>
      <c r="Q64" t="s">
        <v>54</v>
      </c>
      <c r="R64" t="s">
        <v>710</v>
      </c>
      <c r="S64" t="s">
        <v>22</v>
      </c>
      <c r="T64" t="s">
        <v>22</v>
      </c>
      <c r="U64" t="s">
        <v>226</v>
      </c>
      <c r="V64" t="s">
        <v>23</v>
      </c>
    </row>
    <row r="65" spans="1:22" ht="15" customHeight="1">
      <c r="A65" s="1">
        <v>1066359</v>
      </c>
      <c r="B65" s="1" t="e">
        <f>VLOOKUP(Table15[[#This Row],[RESOURCE_ID]],[1]!Table3[NH Provider '#],1,FALSE)</f>
        <v>#REF!</v>
      </c>
      <c r="C65" s="1" t="b">
        <f>IFERROR(IF(VLOOKUP($G65, '[1]Kathys Report LTC Facilities'!D:D,1,FALSE)=$G65,TRUE,FALSE), FALSE)</f>
        <v>0</v>
      </c>
      <c r="D65" s="1" t="b">
        <f>IFERROR(IF(VLOOKUP($J65, '[1]Kathys Report LTC Facilities'!E:E,1,FALSE)=$J65,TRUE,FALSE), FALSE)</f>
        <v>0</v>
      </c>
      <c r="E65" s="1" t="b">
        <f t="shared" si="0"/>
        <v>0</v>
      </c>
      <c r="F65" s="1" t="s">
        <v>1763</v>
      </c>
      <c r="G65" t="s">
        <v>1779</v>
      </c>
      <c r="H65" t="s">
        <v>17</v>
      </c>
      <c r="I65" t="s">
        <v>18</v>
      </c>
      <c r="J65" t="s">
        <v>1483</v>
      </c>
      <c r="L65" t="s">
        <v>19</v>
      </c>
      <c r="M65" t="s">
        <v>455</v>
      </c>
      <c r="N65" t="s">
        <v>456</v>
      </c>
      <c r="O65" t="s">
        <v>866</v>
      </c>
      <c r="P65" s="1">
        <v>6207831383</v>
      </c>
      <c r="Q65" t="s">
        <v>54</v>
      </c>
      <c r="R65" t="s">
        <v>710</v>
      </c>
      <c r="S65" t="s">
        <v>27</v>
      </c>
      <c r="T65" t="s">
        <v>22</v>
      </c>
      <c r="U65" t="s">
        <v>226</v>
      </c>
      <c r="V65" t="s">
        <v>23</v>
      </c>
    </row>
    <row r="66" spans="1:22" ht="15" customHeight="1">
      <c r="A66" s="1">
        <v>1255441</v>
      </c>
      <c r="B66" s="1" t="e">
        <f>VLOOKUP(Table15[[#This Row],[RESOURCE_ID]],[1]!Table3[NH Provider '#],1,FALSE)</f>
        <v>#REF!</v>
      </c>
      <c r="C66" s="1" t="b">
        <f>IFERROR(IF(VLOOKUP($G66, '[1]Kathys Report LTC Facilities'!D:D,1,FALSE)=$G66,TRUE,FALSE), FALSE)</f>
        <v>0</v>
      </c>
      <c r="D66" s="1" t="b">
        <f>IFERROR(IF(VLOOKUP($J66, '[1]Kathys Report LTC Facilities'!E:E,1,FALSE)=$J66,TRUE,FALSE), FALSE)</f>
        <v>0</v>
      </c>
      <c r="E66" s="1" t="b">
        <f t="shared" ref="E66:E129" si="1">OR($C66, $D66)</f>
        <v>0</v>
      </c>
      <c r="F66" s="1" t="s">
        <v>1764</v>
      </c>
      <c r="G66" t="s">
        <v>1683</v>
      </c>
      <c r="H66" t="s">
        <v>17</v>
      </c>
      <c r="I66" t="s">
        <v>18</v>
      </c>
      <c r="J66" t="s">
        <v>1483</v>
      </c>
      <c r="L66" t="s">
        <v>19</v>
      </c>
      <c r="M66" t="s">
        <v>455</v>
      </c>
      <c r="N66" t="s">
        <v>456</v>
      </c>
      <c r="O66" t="s">
        <v>866</v>
      </c>
      <c r="P66" s="1">
        <v>6209100203</v>
      </c>
      <c r="Q66" t="s">
        <v>54</v>
      </c>
      <c r="S66" t="s">
        <v>22</v>
      </c>
      <c r="T66" t="s">
        <v>22</v>
      </c>
      <c r="U66" t="s">
        <v>226</v>
      </c>
    </row>
    <row r="67" spans="1:22" s="3" customFormat="1" ht="15" customHeight="1">
      <c r="A67" s="2">
        <v>1255215</v>
      </c>
      <c r="B67" s="2" t="e">
        <f>VLOOKUP(Table15[[#This Row],[RESOURCE_ID]],[1]!Table3[NH Provider '#],1,FALSE)</f>
        <v>#REF!</v>
      </c>
      <c r="C67" s="2" t="b">
        <f>IFERROR(IF(VLOOKUP($G67, '[1]Kathys Report LTC Facilities'!D:D,1,FALSE)=$G67,TRUE,FALSE), FALSE)</f>
        <v>0</v>
      </c>
      <c r="D67" s="2" t="b">
        <f>IFERROR(IF(VLOOKUP($J67, '[1]Kathys Report LTC Facilities'!E:E,1,FALSE)=$J67,TRUE,FALSE), FALSE)</f>
        <v>0</v>
      </c>
      <c r="E67" s="2" t="b">
        <f t="shared" si="1"/>
        <v>0</v>
      </c>
      <c r="F67" s="2" t="s">
        <v>1762</v>
      </c>
      <c r="G67" s="3" t="s">
        <v>1780</v>
      </c>
      <c r="H67" s="3" t="s">
        <v>17</v>
      </c>
      <c r="I67" s="3" t="s">
        <v>18</v>
      </c>
      <c r="J67" s="3" t="s">
        <v>1678</v>
      </c>
      <c r="L67" s="3" t="s">
        <v>19</v>
      </c>
      <c r="M67" s="3" t="s">
        <v>317</v>
      </c>
      <c r="N67" s="3" t="s">
        <v>318</v>
      </c>
      <c r="O67" s="3" t="s">
        <v>763</v>
      </c>
      <c r="P67" s="2">
        <v>9138372916</v>
      </c>
      <c r="Q67" s="3" t="s">
        <v>54</v>
      </c>
      <c r="S67" s="3" t="s">
        <v>22</v>
      </c>
      <c r="T67" s="3" t="s">
        <v>22</v>
      </c>
      <c r="U67" s="3" t="s">
        <v>226</v>
      </c>
    </row>
    <row r="68" spans="1:22" ht="15" customHeight="1">
      <c r="A68" s="1">
        <v>1057363</v>
      </c>
      <c r="B68" s="1" t="e">
        <f>VLOOKUP(Table15[[#This Row],[RESOURCE_ID]],[1]!Table3[NH Provider '#],1,FALSE)</f>
        <v>#REF!</v>
      </c>
      <c r="C68" s="1" t="b">
        <f>IFERROR(IF(VLOOKUP($G68, '[1]Kathys Report LTC Facilities'!D:D,1,FALSE)=$G68,TRUE,FALSE), FALSE)</f>
        <v>1</v>
      </c>
      <c r="D68" s="1" t="b">
        <f>IFERROR(IF(VLOOKUP($J68, '[1]Kathys Report LTC Facilities'!E:E,1,FALSE)=$J68,TRUE,FALSE), FALSE)</f>
        <v>0</v>
      </c>
      <c r="E68" s="1" t="b">
        <f t="shared" si="1"/>
        <v>1</v>
      </c>
      <c r="F68" s="1" t="s">
        <v>1763</v>
      </c>
      <c r="G68" t="s">
        <v>989</v>
      </c>
      <c r="H68" t="s">
        <v>17</v>
      </c>
      <c r="I68" t="s">
        <v>18</v>
      </c>
      <c r="J68" t="s">
        <v>950</v>
      </c>
      <c r="L68" t="s">
        <v>19</v>
      </c>
      <c r="M68" t="s">
        <v>162</v>
      </c>
      <c r="N68" t="s">
        <v>163</v>
      </c>
      <c r="O68" t="s">
        <v>686</v>
      </c>
      <c r="P68" s="1">
        <v>6202219479</v>
      </c>
      <c r="Q68" t="s">
        <v>54</v>
      </c>
      <c r="R68" t="s">
        <v>53</v>
      </c>
      <c r="S68" t="s">
        <v>27</v>
      </c>
      <c r="T68" t="s">
        <v>22</v>
      </c>
      <c r="U68" t="s">
        <v>226</v>
      </c>
      <c r="V68" t="s">
        <v>23</v>
      </c>
    </row>
    <row r="69" spans="1:22" ht="15" customHeight="1">
      <c r="A69" s="1">
        <v>1066293</v>
      </c>
      <c r="B69" s="1" t="e">
        <f>VLOOKUP(Table15[[#This Row],[RESOURCE_ID]],[1]!Table3[NH Provider '#],1,FALSE)</f>
        <v>#REF!</v>
      </c>
      <c r="C69" s="1" t="b">
        <f>IFERROR(IF(VLOOKUP($G69, '[1]Kathys Report LTC Facilities'!D:D,1,FALSE)=$G69,TRUE,FALSE), FALSE)</f>
        <v>0</v>
      </c>
      <c r="D69" s="1" t="b">
        <f>IFERROR(IF(VLOOKUP($J69, '[1]Kathys Report LTC Facilities'!E:E,1,FALSE)=$J69,TRUE,FALSE), FALSE)</f>
        <v>1</v>
      </c>
      <c r="E69" s="1" t="b">
        <f t="shared" si="1"/>
        <v>1</v>
      </c>
      <c r="F69" s="1" t="s">
        <v>1763</v>
      </c>
      <c r="G69" t="s">
        <v>1369</v>
      </c>
      <c r="H69" t="s">
        <v>17</v>
      </c>
      <c r="I69" t="s">
        <v>18</v>
      </c>
      <c r="J69" t="s">
        <v>1370</v>
      </c>
      <c r="L69" t="s">
        <v>19</v>
      </c>
      <c r="M69" t="s">
        <v>94</v>
      </c>
      <c r="N69" t="s">
        <v>95</v>
      </c>
      <c r="P69" s="1">
        <v>6206725599</v>
      </c>
      <c r="Q69" t="s">
        <v>441</v>
      </c>
      <c r="R69" t="s">
        <v>710</v>
      </c>
      <c r="S69" t="s">
        <v>22</v>
      </c>
      <c r="T69" t="s">
        <v>22</v>
      </c>
      <c r="U69" t="s">
        <v>226</v>
      </c>
      <c r="V69" t="s">
        <v>23</v>
      </c>
    </row>
    <row r="70" spans="1:22" ht="15" customHeight="1">
      <c r="A70" s="1">
        <v>1066371</v>
      </c>
      <c r="B70" s="1" t="e">
        <f>VLOOKUP(Table15[[#This Row],[RESOURCE_ID]],[1]!Table3[NH Provider '#],1,FALSE)</f>
        <v>#REF!</v>
      </c>
      <c r="C70" s="1" t="b">
        <f>IFERROR(IF(VLOOKUP($G70, '[1]Kathys Report LTC Facilities'!D:D,1,FALSE)=$G70,TRUE,FALSE), FALSE)</f>
        <v>1</v>
      </c>
      <c r="D70" s="1" t="b">
        <f>IFERROR(IF(VLOOKUP($J70, '[1]Kathys Report LTC Facilities'!E:E,1,FALSE)=$J70,TRUE,FALSE), FALSE)</f>
        <v>1</v>
      </c>
      <c r="E70" s="1" t="b">
        <f t="shared" si="1"/>
        <v>1</v>
      </c>
      <c r="F70" s="1" t="s">
        <v>1763</v>
      </c>
      <c r="G70" t="s">
        <v>1501</v>
      </c>
      <c r="H70" t="s">
        <v>17</v>
      </c>
      <c r="I70" t="s">
        <v>18</v>
      </c>
      <c r="J70" t="s">
        <v>1502</v>
      </c>
      <c r="L70" t="s">
        <v>19</v>
      </c>
      <c r="M70" t="s">
        <v>974</v>
      </c>
      <c r="N70" t="s">
        <v>390</v>
      </c>
      <c r="P70" s="1">
        <v>7855942854</v>
      </c>
      <c r="Q70" t="s">
        <v>441</v>
      </c>
      <c r="R70" t="s">
        <v>710</v>
      </c>
      <c r="S70" t="s">
        <v>27</v>
      </c>
      <c r="T70" t="s">
        <v>22</v>
      </c>
      <c r="U70" t="s">
        <v>226</v>
      </c>
      <c r="V70" t="s">
        <v>23</v>
      </c>
    </row>
    <row r="71" spans="1:22" ht="15" customHeight="1">
      <c r="A71" s="1">
        <v>1066271</v>
      </c>
      <c r="B71" s="1" t="e">
        <f>VLOOKUP(Table15[[#This Row],[RESOURCE_ID]],[1]!Table3[NH Provider '#],1,FALSE)</f>
        <v>#REF!</v>
      </c>
      <c r="C71" s="1" t="b">
        <f>IFERROR(IF(VLOOKUP($G71, '[1]Kathys Report LTC Facilities'!D:D,1,FALSE)=$G71,TRUE,FALSE), FALSE)</f>
        <v>0</v>
      </c>
      <c r="D71" s="1" t="b">
        <f>IFERROR(IF(VLOOKUP($J71, '[1]Kathys Report LTC Facilities'!E:E,1,FALSE)=$J71,TRUE,FALSE), FALSE)</f>
        <v>0</v>
      </c>
      <c r="E71" s="1" t="b">
        <f t="shared" si="1"/>
        <v>0</v>
      </c>
      <c r="F71" s="1" t="s">
        <v>1762</v>
      </c>
      <c r="G71" t="s">
        <v>1335</v>
      </c>
      <c r="H71" t="s">
        <v>17</v>
      </c>
      <c r="I71" t="s">
        <v>18</v>
      </c>
      <c r="J71" t="s">
        <v>1336</v>
      </c>
      <c r="L71" t="s">
        <v>19</v>
      </c>
      <c r="M71" t="s">
        <v>387</v>
      </c>
      <c r="N71" t="s">
        <v>388</v>
      </c>
      <c r="P71" s="1">
        <v>6202416699</v>
      </c>
      <c r="Q71" t="s">
        <v>441</v>
      </c>
      <c r="R71" t="s">
        <v>710</v>
      </c>
      <c r="S71" t="s">
        <v>22</v>
      </c>
      <c r="T71" t="s">
        <v>27</v>
      </c>
      <c r="U71" t="s">
        <v>731</v>
      </c>
      <c r="V71" t="s">
        <v>23</v>
      </c>
    </row>
    <row r="72" spans="1:22" ht="15" customHeight="1">
      <c r="A72" s="1">
        <v>1066097</v>
      </c>
      <c r="B72" s="1" t="e">
        <f>VLOOKUP(Table15[[#This Row],[RESOURCE_ID]],[1]!Table3[NH Provider '#],1,FALSE)</f>
        <v>#REF!</v>
      </c>
      <c r="C72" s="1" t="b">
        <f>IFERROR(IF(VLOOKUP($G72, '[1]Kathys Report LTC Facilities'!D:D,1,FALSE)=$G72,TRUE,FALSE), FALSE)</f>
        <v>1</v>
      </c>
      <c r="D72" s="1" t="b">
        <f>IFERROR(IF(VLOOKUP($J72, '[1]Kathys Report LTC Facilities'!E:E,1,FALSE)=$J72,TRUE,FALSE), FALSE)</f>
        <v>1</v>
      </c>
      <c r="E72" s="1" t="b">
        <f t="shared" si="1"/>
        <v>1</v>
      </c>
      <c r="F72" s="1" t="s">
        <v>1762</v>
      </c>
      <c r="G72" t="s">
        <v>1060</v>
      </c>
      <c r="H72" t="s">
        <v>17</v>
      </c>
      <c r="I72" t="s">
        <v>18</v>
      </c>
      <c r="J72" t="s">
        <v>1061</v>
      </c>
      <c r="L72" t="s">
        <v>19</v>
      </c>
      <c r="M72" t="s">
        <v>244</v>
      </c>
      <c r="N72" t="s">
        <v>245</v>
      </c>
      <c r="P72" s="1">
        <v>7857332514</v>
      </c>
      <c r="Q72" t="s">
        <v>441</v>
      </c>
      <c r="R72" t="s">
        <v>710</v>
      </c>
      <c r="S72" t="s">
        <v>22</v>
      </c>
      <c r="T72" t="s">
        <v>27</v>
      </c>
      <c r="U72" t="s">
        <v>226</v>
      </c>
      <c r="V72" t="s">
        <v>23</v>
      </c>
    </row>
    <row r="73" spans="1:22" ht="15" customHeight="1">
      <c r="A73" s="1">
        <v>1245853</v>
      </c>
      <c r="B73" s="1" t="e">
        <f>VLOOKUP(Table15[[#This Row],[RESOURCE_ID]],[1]!Table3[NH Provider '#],1,FALSE)</f>
        <v>#REF!</v>
      </c>
      <c r="C73" s="1" t="b">
        <f>IFERROR(IF(VLOOKUP($G73, '[1]Kathys Report LTC Facilities'!D:D,1,FALSE)=$G73,TRUE,FALSE), FALSE)</f>
        <v>0</v>
      </c>
      <c r="D73" s="1" t="b">
        <f>IFERROR(IF(VLOOKUP($J73, '[1]Kathys Report LTC Facilities'!E:E,1,FALSE)=$J73,TRUE,FALSE), FALSE)</f>
        <v>0</v>
      </c>
      <c r="E73" s="1" t="b">
        <f t="shared" si="1"/>
        <v>0</v>
      </c>
      <c r="F73" s="1" t="s">
        <v>1764</v>
      </c>
      <c r="G73" t="s">
        <v>1632</v>
      </c>
      <c r="H73" t="s">
        <v>17</v>
      </c>
      <c r="I73" t="s">
        <v>18</v>
      </c>
      <c r="J73" t="s">
        <v>1616</v>
      </c>
      <c r="L73" t="s">
        <v>19</v>
      </c>
      <c r="M73" t="s">
        <v>244</v>
      </c>
      <c r="N73" t="s">
        <v>245</v>
      </c>
      <c r="O73" t="s">
        <v>586</v>
      </c>
      <c r="P73" s="1">
        <v>7857332744</v>
      </c>
      <c r="Q73" t="s">
        <v>54</v>
      </c>
      <c r="S73" t="s">
        <v>22</v>
      </c>
      <c r="T73" t="s">
        <v>27</v>
      </c>
      <c r="U73" t="s">
        <v>226</v>
      </c>
    </row>
    <row r="74" spans="1:22" ht="15" customHeight="1">
      <c r="A74" s="1">
        <v>1066338</v>
      </c>
      <c r="B74" s="1" t="e">
        <f>VLOOKUP(Table15[[#This Row],[RESOURCE_ID]],[1]!Table3[NH Provider '#],1,FALSE)</f>
        <v>#REF!</v>
      </c>
      <c r="C74" s="1" t="b">
        <f>IFERROR(IF(VLOOKUP($G74, '[1]Kathys Report LTC Facilities'!D:D,1,FALSE)=$G74,TRUE,FALSE), FALSE)</f>
        <v>1</v>
      </c>
      <c r="D74" s="1" t="b">
        <f>IFERROR(IF(VLOOKUP($J74, '[1]Kathys Report LTC Facilities'!E:E,1,FALSE)=$J74,TRUE,FALSE), FALSE)</f>
        <v>1</v>
      </c>
      <c r="E74" s="1" t="b">
        <f t="shared" si="1"/>
        <v>1</v>
      </c>
      <c r="F74" s="1" t="s">
        <v>1763</v>
      </c>
      <c r="G74" t="s">
        <v>1446</v>
      </c>
      <c r="H74" t="s">
        <v>17</v>
      </c>
      <c r="I74" t="s">
        <v>18</v>
      </c>
      <c r="J74" t="s">
        <v>1447</v>
      </c>
      <c r="L74" t="s">
        <v>19</v>
      </c>
      <c r="M74" t="s">
        <v>493</v>
      </c>
      <c r="N74" t="s">
        <v>494</v>
      </c>
      <c r="P74" s="1">
        <v>7855432131</v>
      </c>
      <c r="Q74" t="s">
        <v>54</v>
      </c>
      <c r="R74" t="s">
        <v>710</v>
      </c>
      <c r="S74" t="s">
        <v>22</v>
      </c>
      <c r="T74" t="s">
        <v>22</v>
      </c>
      <c r="U74" t="s">
        <v>226</v>
      </c>
      <c r="V74" t="s">
        <v>23</v>
      </c>
    </row>
    <row r="75" spans="1:22" ht="15" customHeight="1">
      <c r="A75" s="1">
        <v>1066301</v>
      </c>
      <c r="B75" s="1" t="e">
        <f>VLOOKUP(Table15[[#This Row],[RESOURCE_ID]],[1]!Table3[NH Provider '#],1,FALSE)</f>
        <v>#REF!</v>
      </c>
      <c r="C75" s="1" t="b">
        <f>IFERROR(IF(VLOOKUP($G75, '[1]Kathys Report LTC Facilities'!D:D,1,FALSE)=$G75,TRUE,FALSE), FALSE)</f>
        <v>0</v>
      </c>
      <c r="D75" s="1" t="b">
        <f>IFERROR(IF(VLOOKUP($J75, '[1]Kathys Report LTC Facilities'!E:E,1,FALSE)=$J75,TRUE,FALSE), FALSE)</f>
        <v>0</v>
      </c>
      <c r="E75" s="1" t="b">
        <f t="shared" si="1"/>
        <v>0</v>
      </c>
      <c r="F75" s="1" t="s">
        <v>1762</v>
      </c>
      <c r="G75" t="s">
        <v>1385</v>
      </c>
      <c r="H75" t="s">
        <v>17</v>
      </c>
      <c r="I75" t="s">
        <v>18</v>
      </c>
      <c r="J75" t="s">
        <v>697</v>
      </c>
      <c r="L75" t="s">
        <v>19</v>
      </c>
      <c r="M75" t="s">
        <v>321</v>
      </c>
      <c r="N75" t="s">
        <v>322</v>
      </c>
      <c r="P75" s="1">
        <v>6202852131</v>
      </c>
      <c r="Q75" t="s">
        <v>54</v>
      </c>
      <c r="R75" t="s">
        <v>710</v>
      </c>
      <c r="S75" t="s">
        <v>27</v>
      </c>
      <c r="T75" t="s">
        <v>22</v>
      </c>
      <c r="U75" t="s">
        <v>226</v>
      </c>
      <c r="V75" t="s">
        <v>23</v>
      </c>
    </row>
    <row r="76" spans="1:22" ht="15" customHeight="1">
      <c r="A76" s="1">
        <v>1044142</v>
      </c>
      <c r="B76" s="1" t="e">
        <f>VLOOKUP(Table15[[#This Row],[RESOURCE_ID]],[1]!Table3[NH Provider '#],1,FALSE)</f>
        <v>#REF!</v>
      </c>
      <c r="C76" s="1" t="b">
        <f>IFERROR(IF(VLOOKUP($G76, '[1]Kathys Report LTC Facilities'!D:D,1,FALSE)=$G76,TRUE,FALSE), FALSE)</f>
        <v>1</v>
      </c>
      <c r="D76" s="1" t="b">
        <f>IFERROR(IF(VLOOKUP($J76, '[1]Kathys Report LTC Facilities'!E:E,1,FALSE)=$J76,TRUE,FALSE), FALSE)</f>
        <v>1</v>
      </c>
      <c r="E76" s="1" t="b">
        <f t="shared" si="1"/>
        <v>1</v>
      </c>
      <c r="F76" s="1" t="s">
        <v>1763</v>
      </c>
      <c r="G76" t="s">
        <v>845</v>
      </c>
      <c r="H76" t="s">
        <v>17</v>
      </c>
      <c r="I76" t="s">
        <v>18</v>
      </c>
      <c r="J76" t="s">
        <v>952</v>
      </c>
      <c r="L76" t="s">
        <v>19</v>
      </c>
      <c r="M76" t="s">
        <v>37</v>
      </c>
      <c r="N76" t="s">
        <v>107</v>
      </c>
      <c r="P76" s="1">
        <v>7852322721</v>
      </c>
      <c r="Q76" t="s">
        <v>441</v>
      </c>
      <c r="R76" t="s">
        <v>503</v>
      </c>
      <c r="S76" t="s">
        <v>27</v>
      </c>
      <c r="T76" t="s">
        <v>22</v>
      </c>
      <c r="U76" t="s">
        <v>255</v>
      </c>
      <c r="V76" t="s">
        <v>23</v>
      </c>
    </row>
    <row r="77" spans="1:22" ht="15" customHeight="1">
      <c r="A77" s="1">
        <v>1066309</v>
      </c>
      <c r="B77" s="1" t="e">
        <f>VLOOKUP(Table15[[#This Row],[RESOURCE_ID]],[1]!Table3[NH Provider '#],1,FALSE)</f>
        <v>#REF!</v>
      </c>
      <c r="C77" s="1" t="b">
        <f>IFERROR(IF(VLOOKUP($G77, '[1]Kathys Report LTC Facilities'!D:D,1,FALSE)=$G77,TRUE,FALSE), FALSE)</f>
        <v>1</v>
      </c>
      <c r="D77" s="1" t="b">
        <f>IFERROR(IF(VLOOKUP($J77, '[1]Kathys Report LTC Facilities'!E:E,1,FALSE)=$J77,TRUE,FALSE), FALSE)</f>
        <v>1</v>
      </c>
      <c r="E77" s="1" t="b">
        <f t="shared" si="1"/>
        <v>1</v>
      </c>
      <c r="F77" s="1" t="s">
        <v>1763</v>
      </c>
      <c r="G77" t="s">
        <v>1397</v>
      </c>
      <c r="H77" t="s">
        <v>17</v>
      </c>
      <c r="I77" t="s">
        <v>18</v>
      </c>
      <c r="J77" t="s">
        <v>1398</v>
      </c>
      <c r="L77" t="s">
        <v>19</v>
      </c>
      <c r="M77" t="s">
        <v>169</v>
      </c>
      <c r="N77" t="s">
        <v>170</v>
      </c>
      <c r="P77" s="1">
        <v>6202573382</v>
      </c>
      <c r="Q77" t="s">
        <v>441</v>
      </c>
      <c r="R77" t="s">
        <v>710</v>
      </c>
      <c r="S77" t="s">
        <v>27</v>
      </c>
      <c r="T77" t="s">
        <v>22</v>
      </c>
      <c r="U77" t="s">
        <v>226</v>
      </c>
      <c r="V77" t="s">
        <v>23</v>
      </c>
    </row>
    <row r="78" spans="1:22" s="3" customFormat="1" ht="15" customHeight="1">
      <c r="A78" s="2">
        <v>1245580</v>
      </c>
      <c r="B78" s="2" t="e">
        <f>VLOOKUP(Table15[[#This Row],[RESOURCE_ID]],[1]!Table3[NH Provider '#],1,FALSE)</f>
        <v>#REF!</v>
      </c>
      <c r="C78" s="2" t="b">
        <f>IFERROR(IF(VLOOKUP($G78, '[1]Kathys Report LTC Facilities'!D:D,1,FALSE)=$G78,TRUE,FALSE), FALSE)</f>
        <v>0</v>
      </c>
      <c r="D78" s="2" t="b">
        <f>IFERROR(IF(VLOOKUP($J78, '[1]Kathys Report LTC Facilities'!E:E,1,FALSE)=$J78,TRUE,FALSE), FALSE)</f>
        <v>0</v>
      </c>
      <c r="E78" s="2" t="b">
        <f t="shared" si="1"/>
        <v>0</v>
      </c>
      <c r="F78" s="2" t="s">
        <v>1762</v>
      </c>
      <c r="G78" s="3" t="s">
        <v>1781</v>
      </c>
      <c r="H78" s="3" t="s">
        <v>17</v>
      </c>
      <c r="I78" s="3" t="s">
        <v>18</v>
      </c>
      <c r="J78" s="3" t="s">
        <v>1624</v>
      </c>
      <c r="L78" s="3" t="s">
        <v>19</v>
      </c>
      <c r="M78" s="3" t="s">
        <v>138</v>
      </c>
      <c r="N78" s="3" t="s">
        <v>139</v>
      </c>
      <c r="O78" s="3" t="s">
        <v>394</v>
      </c>
      <c r="P78" s="2">
        <v>3163204140</v>
      </c>
      <c r="Q78" s="3" t="s">
        <v>54</v>
      </c>
      <c r="S78" s="3" t="s">
        <v>22</v>
      </c>
      <c r="T78" s="3" t="s">
        <v>22</v>
      </c>
      <c r="U78" s="3" t="s">
        <v>226</v>
      </c>
    </row>
    <row r="79" spans="1:22" ht="15" customHeight="1">
      <c r="A79" s="1">
        <v>1255396</v>
      </c>
      <c r="B79" s="1" t="e">
        <f>VLOOKUP(Table15[[#This Row],[RESOURCE_ID]],[1]!Table3[NH Provider '#],1,FALSE)</f>
        <v>#REF!</v>
      </c>
      <c r="C79" s="1" t="b">
        <f>IFERROR(IF(VLOOKUP($G79, '[1]Kathys Report LTC Facilities'!D:D,1,FALSE)=$G79,TRUE,FALSE), FALSE)</f>
        <v>0</v>
      </c>
      <c r="D79" s="1" t="b">
        <f>IFERROR(IF(VLOOKUP($J79, '[1]Kathys Report LTC Facilities'!E:E,1,FALSE)=$J79,TRUE,FALSE), FALSE)</f>
        <v>0</v>
      </c>
      <c r="E79" s="1" t="b">
        <f t="shared" si="1"/>
        <v>0</v>
      </c>
      <c r="F79" s="1" t="s">
        <v>1764</v>
      </c>
      <c r="G79" t="s">
        <v>1682</v>
      </c>
      <c r="H79" t="s">
        <v>17</v>
      </c>
      <c r="I79" t="s">
        <v>18</v>
      </c>
      <c r="J79" t="s">
        <v>1624</v>
      </c>
      <c r="L79" t="s">
        <v>19</v>
      </c>
      <c r="M79" t="s">
        <v>138</v>
      </c>
      <c r="N79" t="s">
        <v>139</v>
      </c>
      <c r="O79" t="s">
        <v>394</v>
      </c>
      <c r="P79" s="1">
        <v>3163204140</v>
      </c>
      <c r="Q79" t="s">
        <v>54</v>
      </c>
      <c r="S79" t="s">
        <v>22</v>
      </c>
      <c r="T79" t="s">
        <v>22</v>
      </c>
      <c r="U79" t="s">
        <v>226</v>
      </c>
    </row>
    <row r="80" spans="1:22" ht="15" customHeight="1">
      <c r="A80" s="1">
        <v>1059262</v>
      </c>
      <c r="B80" s="1" t="e">
        <f>VLOOKUP(Table15[[#This Row],[RESOURCE_ID]],[1]!Table3[NH Provider '#],1,FALSE)</f>
        <v>#REF!</v>
      </c>
      <c r="C80" s="1" t="b">
        <f>IFERROR(IF(VLOOKUP($G80, '[1]Kathys Report LTC Facilities'!D:D,1,FALSE)=$G80,TRUE,FALSE), FALSE)</f>
        <v>0</v>
      </c>
      <c r="D80" s="1" t="b">
        <f>IFERROR(IF(VLOOKUP($J80, '[1]Kathys Report LTC Facilities'!E:E,1,FALSE)=$J80,TRUE,FALSE), FALSE)</f>
        <v>1</v>
      </c>
      <c r="E80" s="1" t="b">
        <f t="shared" si="1"/>
        <v>1</v>
      </c>
      <c r="F80" s="1" t="s">
        <v>1763</v>
      </c>
      <c r="G80" t="s">
        <v>1002</v>
      </c>
      <c r="H80" t="s">
        <v>17</v>
      </c>
      <c r="I80" t="s">
        <v>18</v>
      </c>
      <c r="J80" t="s">
        <v>1003</v>
      </c>
      <c r="L80" t="s">
        <v>19</v>
      </c>
      <c r="M80" t="s">
        <v>39</v>
      </c>
      <c r="N80" t="s">
        <v>76</v>
      </c>
      <c r="P80" t="s">
        <v>20</v>
      </c>
      <c r="R80" t="s">
        <v>106</v>
      </c>
      <c r="S80" t="s">
        <v>27</v>
      </c>
      <c r="T80" t="s">
        <v>22</v>
      </c>
      <c r="U80" t="s">
        <v>226</v>
      </c>
      <c r="V80" t="s">
        <v>23</v>
      </c>
    </row>
    <row r="81" spans="1:22" ht="15" customHeight="1">
      <c r="A81" s="1">
        <v>1066181</v>
      </c>
      <c r="B81" s="1" t="e">
        <f>VLOOKUP(Table15[[#This Row],[RESOURCE_ID]],[1]!Table3[NH Provider '#],1,FALSE)</f>
        <v>#REF!</v>
      </c>
      <c r="C81" s="1" t="b">
        <f>IFERROR(IF(VLOOKUP($G81, '[1]Kathys Report LTC Facilities'!D:D,1,FALSE)=$G81,TRUE,FALSE), FALSE)</f>
        <v>1</v>
      </c>
      <c r="D81" s="1" t="b">
        <f>IFERROR(IF(VLOOKUP($J81, '[1]Kathys Report LTC Facilities'!E:E,1,FALSE)=$J81,TRUE,FALSE), FALSE)</f>
        <v>1</v>
      </c>
      <c r="E81" s="1" t="b">
        <f t="shared" si="1"/>
        <v>1</v>
      </c>
      <c r="F81" s="1" t="s">
        <v>1764</v>
      </c>
      <c r="G81" t="s">
        <v>1202</v>
      </c>
      <c r="H81" t="s">
        <v>17</v>
      </c>
      <c r="I81" t="s">
        <v>18</v>
      </c>
      <c r="J81" t="s">
        <v>1003</v>
      </c>
      <c r="L81" t="s">
        <v>19</v>
      </c>
      <c r="M81" t="s">
        <v>39</v>
      </c>
      <c r="N81" t="s">
        <v>76</v>
      </c>
      <c r="P81" s="1">
        <v>3169431295</v>
      </c>
      <c r="Q81" t="s">
        <v>54</v>
      </c>
      <c r="R81" t="s">
        <v>710</v>
      </c>
      <c r="S81" t="s">
        <v>22</v>
      </c>
      <c r="T81" t="s">
        <v>27</v>
      </c>
      <c r="U81" t="s">
        <v>226</v>
      </c>
      <c r="V81" t="s">
        <v>23</v>
      </c>
    </row>
    <row r="82" spans="1:22" ht="15" customHeight="1">
      <c r="A82" s="1">
        <v>1066085</v>
      </c>
      <c r="B82" s="1" t="e">
        <f>VLOOKUP(Table15[[#This Row],[RESOURCE_ID]],[1]!Table3[NH Provider '#],1,FALSE)</f>
        <v>#REF!</v>
      </c>
      <c r="C82" s="1" t="b">
        <f>IFERROR(IF(VLOOKUP($G82, '[1]Kathys Report LTC Facilities'!D:D,1,FALSE)=$G82,TRUE,FALSE), FALSE)</f>
        <v>1</v>
      </c>
      <c r="D82" s="1" t="b">
        <f>IFERROR(IF(VLOOKUP($J82, '[1]Kathys Report LTC Facilities'!E:E,1,FALSE)=$J82,TRUE,FALSE), FALSE)</f>
        <v>1</v>
      </c>
      <c r="E82" s="1" t="b">
        <f t="shared" si="1"/>
        <v>1</v>
      </c>
      <c r="F82" s="1" t="s">
        <v>1762</v>
      </c>
      <c r="G82" t="s">
        <v>1042</v>
      </c>
      <c r="H82" t="s">
        <v>17</v>
      </c>
      <c r="I82" t="s">
        <v>18</v>
      </c>
      <c r="J82" t="s">
        <v>1043</v>
      </c>
      <c r="L82" t="s">
        <v>19</v>
      </c>
      <c r="M82" t="s">
        <v>283</v>
      </c>
      <c r="N82" t="s">
        <v>284</v>
      </c>
      <c r="P82" s="1">
        <v>6204211320</v>
      </c>
      <c r="Q82" t="s">
        <v>54</v>
      </c>
      <c r="R82" t="s">
        <v>710</v>
      </c>
      <c r="S82" t="s">
        <v>22</v>
      </c>
      <c r="T82" t="s">
        <v>27</v>
      </c>
      <c r="U82" t="s">
        <v>226</v>
      </c>
      <c r="V82" t="s">
        <v>23</v>
      </c>
    </row>
    <row r="83" spans="1:22" ht="15" customHeight="1">
      <c r="A83" s="1">
        <v>1247369</v>
      </c>
      <c r="B83" s="1" t="e">
        <f>VLOOKUP(Table15[[#This Row],[RESOURCE_ID]],[1]!Table3[NH Provider '#],1,FALSE)</f>
        <v>#REF!</v>
      </c>
      <c r="C83" s="1" t="b">
        <f>IFERROR(IF(VLOOKUP($G83, '[1]Kathys Report LTC Facilities'!D:D,1,FALSE)=$G83,TRUE,FALSE), FALSE)</f>
        <v>0</v>
      </c>
      <c r="D83" s="1" t="b">
        <f>IFERROR(IF(VLOOKUP($J83, '[1]Kathys Report LTC Facilities'!E:E,1,FALSE)=$J83,TRUE,FALSE), FALSE)</f>
        <v>0</v>
      </c>
      <c r="E83" s="1" t="b">
        <f t="shared" si="1"/>
        <v>0</v>
      </c>
      <c r="F83" s="1" t="s">
        <v>1764</v>
      </c>
      <c r="G83" t="s">
        <v>1652</v>
      </c>
      <c r="H83" t="s">
        <v>17</v>
      </c>
      <c r="I83" t="s">
        <v>18</v>
      </c>
      <c r="J83" t="s">
        <v>1653</v>
      </c>
      <c r="L83" t="s">
        <v>19</v>
      </c>
      <c r="M83" t="s">
        <v>283</v>
      </c>
      <c r="N83" t="s">
        <v>284</v>
      </c>
      <c r="O83" t="s">
        <v>583</v>
      </c>
      <c r="P83" s="1">
        <v>6204211320</v>
      </c>
      <c r="Q83" t="s">
        <v>442</v>
      </c>
      <c r="S83" t="s">
        <v>27</v>
      </c>
      <c r="T83" t="s">
        <v>22</v>
      </c>
      <c r="U83" t="s">
        <v>226</v>
      </c>
    </row>
    <row r="84" spans="1:22" ht="15" customHeight="1">
      <c r="A84" s="1">
        <v>1066310</v>
      </c>
      <c r="B84" s="1" t="e">
        <f>VLOOKUP(Table15[[#This Row],[RESOURCE_ID]],[1]!Table3[NH Provider '#],1,FALSE)</f>
        <v>#REF!</v>
      </c>
      <c r="C84" s="1" t="b">
        <f>IFERROR(IF(VLOOKUP($G84, '[1]Kathys Report LTC Facilities'!D:D,1,FALSE)=$G84,TRUE,FALSE), FALSE)</f>
        <v>0</v>
      </c>
      <c r="D84" s="1" t="b">
        <f>IFERROR(IF(VLOOKUP($J84, '[1]Kathys Report LTC Facilities'!E:E,1,FALSE)=$J84,TRUE,FALSE), FALSE)</f>
        <v>1</v>
      </c>
      <c r="E84" s="1" t="b">
        <f t="shared" si="1"/>
        <v>1</v>
      </c>
      <c r="F84" s="1" t="s">
        <v>1763</v>
      </c>
      <c r="G84" t="s">
        <v>1399</v>
      </c>
      <c r="H84" t="s">
        <v>17</v>
      </c>
      <c r="I84" t="s">
        <v>18</v>
      </c>
      <c r="J84" t="s">
        <v>1400</v>
      </c>
      <c r="L84" t="s">
        <v>19</v>
      </c>
      <c r="M84" t="s">
        <v>39</v>
      </c>
      <c r="N84" t="s">
        <v>333</v>
      </c>
      <c r="P84" s="1">
        <v>3167225461</v>
      </c>
      <c r="Q84" t="s">
        <v>441</v>
      </c>
      <c r="R84" t="s">
        <v>710</v>
      </c>
      <c r="S84" t="s">
        <v>27</v>
      </c>
      <c r="T84" t="s">
        <v>22</v>
      </c>
      <c r="U84" t="s">
        <v>226</v>
      </c>
      <c r="V84" t="s">
        <v>23</v>
      </c>
    </row>
    <row r="85" spans="1:22" ht="15" customHeight="1">
      <c r="A85" s="1">
        <v>1066417</v>
      </c>
      <c r="B85" s="1" t="e">
        <f>VLOOKUP(Table15[[#This Row],[RESOURCE_ID]],[1]!Table3[NH Provider '#],1,FALSE)</f>
        <v>#REF!</v>
      </c>
      <c r="C85" s="1" t="b">
        <f>IFERROR(IF(VLOOKUP($G85, '[1]Kathys Report LTC Facilities'!D:D,1,FALSE)=$G85,TRUE,FALSE), FALSE)</f>
        <v>0</v>
      </c>
      <c r="D85" s="1" t="b">
        <f>IFERROR(IF(VLOOKUP($J85, '[1]Kathys Report LTC Facilities'!E:E,1,FALSE)=$J85,TRUE,FALSE), FALSE)</f>
        <v>1</v>
      </c>
      <c r="E85" s="1" t="b">
        <f t="shared" si="1"/>
        <v>1</v>
      </c>
      <c r="F85" s="1" t="s">
        <v>1764</v>
      </c>
      <c r="G85" t="s">
        <v>1568</v>
      </c>
      <c r="H85" t="s">
        <v>17</v>
      </c>
      <c r="I85" t="s">
        <v>18</v>
      </c>
      <c r="J85" t="s">
        <v>1400</v>
      </c>
      <c r="L85" t="s">
        <v>19</v>
      </c>
      <c r="M85" t="s">
        <v>39</v>
      </c>
      <c r="N85" t="s">
        <v>333</v>
      </c>
      <c r="P85" s="1">
        <v>3167225641</v>
      </c>
      <c r="Q85" t="s">
        <v>441</v>
      </c>
      <c r="R85" t="s">
        <v>710</v>
      </c>
      <c r="S85" t="s">
        <v>22</v>
      </c>
      <c r="T85" t="s">
        <v>27</v>
      </c>
      <c r="U85" t="s">
        <v>226</v>
      </c>
      <c r="V85" t="s">
        <v>23</v>
      </c>
    </row>
    <row r="86" spans="1:22" ht="15" customHeight="1">
      <c r="A86" s="1">
        <v>1066126</v>
      </c>
      <c r="B86" s="1" t="e">
        <f>VLOOKUP(Table15[[#This Row],[RESOURCE_ID]],[1]!Table3[NH Provider '#],1,FALSE)</f>
        <v>#REF!</v>
      </c>
      <c r="C86" s="1" t="b">
        <f>IFERROR(IF(VLOOKUP($G86, '[1]Kathys Report LTC Facilities'!D:D,1,FALSE)=$G86,TRUE,FALSE), FALSE)</f>
        <v>0</v>
      </c>
      <c r="D86" s="1" t="b">
        <f>IFERROR(IF(VLOOKUP($J86, '[1]Kathys Report LTC Facilities'!E:E,1,FALSE)=$J86,TRUE,FALSE), FALSE)</f>
        <v>1</v>
      </c>
      <c r="E86" s="1" t="b">
        <f t="shared" si="1"/>
        <v>1</v>
      </c>
      <c r="F86" s="1" t="s">
        <v>1762</v>
      </c>
      <c r="G86" t="s">
        <v>1111</v>
      </c>
      <c r="H86" t="s">
        <v>17</v>
      </c>
      <c r="I86" t="s">
        <v>18</v>
      </c>
      <c r="J86" t="s">
        <v>1112</v>
      </c>
      <c r="L86" t="s">
        <v>19</v>
      </c>
      <c r="M86" t="s">
        <v>162</v>
      </c>
      <c r="N86" t="s">
        <v>163</v>
      </c>
      <c r="P86" s="1">
        <v>6202211999</v>
      </c>
      <c r="Q86" t="s">
        <v>441</v>
      </c>
      <c r="R86" t="s">
        <v>710</v>
      </c>
      <c r="S86" t="s">
        <v>22</v>
      </c>
      <c r="T86" t="s">
        <v>22</v>
      </c>
      <c r="U86" t="s">
        <v>226</v>
      </c>
      <c r="V86" t="s">
        <v>23</v>
      </c>
    </row>
    <row r="87" spans="1:22" ht="15" customHeight="1">
      <c r="A87" s="1">
        <v>1066332</v>
      </c>
      <c r="B87" s="1" t="e">
        <f>VLOOKUP(Table15[[#This Row],[RESOURCE_ID]],[1]!Table3[NH Provider '#],1,FALSE)</f>
        <v>#REF!</v>
      </c>
      <c r="C87" s="1" t="b">
        <f>IFERROR(IF(VLOOKUP($G87, '[1]Kathys Report LTC Facilities'!D:D,1,FALSE)=$G87,TRUE,FALSE), FALSE)</f>
        <v>1</v>
      </c>
      <c r="D87" s="1" t="b">
        <f>IFERROR(IF(VLOOKUP($J87, '[1]Kathys Report LTC Facilities'!E:E,1,FALSE)=$J87,TRUE,FALSE), FALSE)</f>
        <v>1</v>
      </c>
      <c r="E87" s="1" t="b">
        <f t="shared" si="1"/>
        <v>1</v>
      </c>
      <c r="F87" s="1" t="s">
        <v>1762</v>
      </c>
      <c r="G87" t="s">
        <v>1439</v>
      </c>
      <c r="H87" t="s">
        <v>17</v>
      </c>
      <c r="I87" t="s">
        <v>18</v>
      </c>
      <c r="J87" t="s">
        <v>1440</v>
      </c>
      <c r="L87" t="s">
        <v>19</v>
      </c>
      <c r="M87" t="s">
        <v>128</v>
      </c>
      <c r="N87" t="s">
        <v>129</v>
      </c>
      <c r="P87" s="1">
        <v>6203419100</v>
      </c>
      <c r="Q87" t="s">
        <v>441</v>
      </c>
      <c r="R87" t="s">
        <v>710</v>
      </c>
      <c r="S87" t="s">
        <v>22</v>
      </c>
      <c r="T87" t="s">
        <v>27</v>
      </c>
      <c r="U87" t="s">
        <v>731</v>
      </c>
      <c r="V87" t="s">
        <v>23</v>
      </c>
    </row>
    <row r="88" spans="1:22" ht="15" customHeight="1">
      <c r="A88" s="1">
        <v>1066169</v>
      </c>
      <c r="B88" s="1" t="e">
        <f>VLOOKUP(Table15[[#This Row],[RESOURCE_ID]],[1]!Table3[NH Provider '#],1,FALSE)</f>
        <v>#REF!</v>
      </c>
      <c r="C88" s="1" t="b">
        <f>IFERROR(IF(VLOOKUP($G88, '[1]Kathys Report LTC Facilities'!D:D,1,FALSE)=$G88,TRUE,FALSE), FALSE)</f>
        <v>1</v>
      </c>
      <c r="D88" s="1" t="b">
        <f>IFERROR(IF(VLOOKUP($J88, '[1]Kathys Report LTC Facilities'!E:E,1,FALSE)=$J88,TRUE,FALSE), FALSE)</f>
        <v>1</v>
      </c>
      <c r="E88" s="1" t="b">
        <f t="shared" si="1"/>
        <v>1</v>
      </c>
      <c r="F88" s="1" t="s">
        <v>1762</v>
      </c>
      <c r="G88" t="s">
        <v>1180</v>
      </c>
      <c r="H88" t="s">
        <v>17</v>
      </c>
      <c r="I88" t="s">
        <v>18</v>
      </c>
      <c r="J88" t="s">
        <v>1181</v>
      </c>
      <c r="L88" t="s">
        <v>19</v>
      </c>
      <c r="M88" t="s">
        <v>204</v>
      </c>
      <c r="N88" t="s">
        <v>205</v>
      </c>
      <c r="P88" s="1">
        <v>6203655780</v>
      </c>
      <c r="Q88" t="s">
        <v>441</v>
      </c>
      <c r="R88" t="s">
        <v>710</v>
      </c>
      <c r="S88" t="s">
        <v>22</v>
      </c>
      <c r="T88" t="s">
        <v>27</v>
      </c>
      <c r="U88" t="s">
        <v>226</v>
      </c>
      <c r="V88" t="s">
        <v>23</v>
      </c>
    </row>
    <row r="89" spans="1:22" ht="15" customHeight="1">
      <c r="A89" s="1">
        <v>1066218</v>
      </c>
      <c r="B89" s="1" t="e">
        <f>VLOOKUP(Table15[[#This Row],[RESOURCE_ID]],[1]!Table3[NH Provider '#],1,FALSE)</f>
        <v>#REF!</v>
      </c>
      <c r="C89" s="1" t="b">
        <f>IFERROR(IF(VLOOKUP($G89, '[1]Kathys Report LTC Facilities'!D:D,1,FALSE)=$G89,TRUE,FALSE), FALSE)</f>
        <v>1</v>
      </c>
      <c r="D89" s="1" t="b">
        <f>IFERROR(IF(VLOOKUP($J89, '[1]Kathys Report LTC Facilities'!E:E,1,FALSE)=$J89,TRUE,FALSE), FALSE)</f>
        <v>1</v>
      </c>
      <c r="E89" s="1" t="b">
        <f t="shared" si="1"/>
        <v>1</v>
      </c>
      <c r="F89" s="1" t="s">
        <v>1762</v>
      </c>
      <c r="G89" t="s">
        <v>736</v>
      </c>
      <c r="H89" t="s">
        <v>17</v>
      </c>
      <c r="I89" t="s">
        <v>18</v>
      </c>
      <c r="J89" t="s">
        <v>1252</v>
      </c>
      <c r="L89" t="s">
        <v>19</v>
      </c>
      <c r="M89" t="s">
        <v>96</v>
      </c>
      <c r="N89" t="s">
        <v>74</v>
      </c>
      <c r="P89" s="1">
        <v>0</v>
      </c>
      <c r="Q89" t="s">
        <v>441</v>
      </c>
      <c r="R89" t="s">
        <v>710</v>
      </c>
      <c r="S89" t="s">
        <v>22</v>
      </c>
      <c r="T89" t="s">
        <v>22</v>
      </c>
      <c r="U89" t="s">
        <v>226</v>
      </c>
      <c r="V89" t="s">
        <v>23</v>
      </c>
    </row>
    <row r="90" spans="1:22" ht="15" customHeight="1">
      <c r="A90" s="1">
        <v>1066354</v>
      </c>
      <c r="B90" s="1" t="e">
        <f>VLOOKUP(Table15[[#This Row],[RESOURCE_ID]],[1]!Table3[NH Provider '#],1,FALSE)</f>
        <v>#REF!</v>
      </c>
      <c r="C90" s="1" t="b">
        <f>IFERROR(IF(VLOOKUP($G90, '[1]Kathys Report LTC Facilities'!D:D,1,FALSE)=$G90,TRUE,FALSE), FALSE)</f>
        <v>0</v>
      </c>
      <c r="D90" s="1" t="b">
        <f>IFERROR(IF(VLOOKUP($J90, '[1]Kathys Report LTC Facilities'!E:E,1,FALSE)=$J90,TRUE,FALSE), FALSE)</f>
        <v>0</v>
      </c>
      <c r="E90" s="1" t="b">
        <f t="shared" si="1"/>
        <v>0</v>
      </c>
      <c r="F90" s="1" t="s">
        <v>1763</v>
      </c>
      <c r="G90" t="s">
        <v>1473</v>
      </c>
      <c r="H90" t="s">
        <v>17</v>
      </c>
      <c r="I90" t="s">
        <v>18</v>
      </c>
      <c r="J90" t="s">
        <v>1474</v>
      </c>
      <c r="L90" t="s">
        <v>19</v>
      </c>
      <c r="M90" t="s">
        <v>283</v>
      </c>
      <c r="N90" t="s">
        <v>284</v>
      </c>
      <c r="P90" s="1">
        <v>6204211430</v>
      </c>
      <c r="Q90" t="s">
        <v>54</v>
      </c>
      <c r="R90" t="s">
        <v>710</v>
      </c>
      <c r="S90" t="s">
        <v>27</v>
      </c>
      <c r="T90" t="s">
        <v>22</v>
      </c>
      <c r="U90" t="s">
        <v>226</v>
      </c>
      <c r="V90" t="s">
        <v>23</v>
      </c>
    </row>
    <row r="91" spans="1:22" ht="15" customHeight="1">
      <c r="A91" s="1">
        <v>1066202</v>
      </c>
      <c r="B91" s="1" t="e">
        <f>VLOOKUP(Table15[[#This Row],[RESOURCE_ID]],[1]!Table3[NH Provider '#],1,FALSE)</f>
        <v>#REF!</v>
      </c>
      <c r="C91" s="1" t="b">
        <f>IFERROR(IF(VLOOKUP($G91, '[1]Kathys Report LTC Facilities'!D:D,1,FALSE)=$G91,TRUE,FALSE), FALSE)</f>
        <v>1</v>
      </c>
      <c r="D91" s="1" t="b">
        <f>IFERROR(IF(VLOOKUP($J91, '[1]Kathys Report LTC Facilities'!E:E,1,FALSE)=$J91,TRUE,FALSE), FALSE)</f>
        <v>1</v>
      </c>
      <c r="E91" s="1" t="b">
        <f t="shared" si="1"/>
        <v>1</v>
      </c>
      <c r="F91" s="1" t="s">
        <v>1762</v>
      </c>
      <c r="G91" t="s">
        <v>1231</v>
      </c>
      <c r="H91" t="s">
        <v>17</v>
      </c>
      <c r="I91" t="s">
        <v>18</v>
      </c>
      <c r="J91" t="s">
        <v>1232</v>
      </c>
      <c r="L91" t="s">
        <v>19</v>
      </c>
      <c r="M91" t="s">
        <v>39</v>
      </c>
      <c r="N91" t="s">
        <v>56</v>
      </c>
      <c r="P91" s="1">
        <v>3169422201</v>
      </c>
      <c r="Q91" t="s">
        <v>54</v>
      </c>
      <c r="R91" t="s">
        <v>710</v>
      </c>
      <c r="S91" t="s">
        <v>22</v>
      </c>
      <c r="T91" t="s">
        <v>27</v>
      </c>
      <c r="U91" t="s">
        <v>226</v>
      </c>
      <c r="V91" t="s">
        <v>23</v>
      </c>
    </row>
    <row r="92" spans="1:22" ht="15" customHeight="1">
      <c r="A92" s="1">
        <v>1066256</v>
      </c>
      <c r="B92" s="1" t="e">
        <f>VLOOKUP(Table15[[#This Row],[RESOURCE_ID]],[1]!Table3[NH Provider '#],1,FALSE)</f>
        <v>#REF!</v>
      </c>
      <c r="C92" s="1" t="b">
        <f>IFERROR(IF(VLOOKUP($G92, '[1]Kathys Report LTC Facilities'!D:D,1,FALSE)=$G92,TRUE,FALSE), FALSE)</f>
        <v>1</v>
      </c>
      <c r="D92" s="1" t="b">
        <f>IFERROR(IF(VLOOKUP($J92, '[1]Kathys Report LTC Facilities'!E:E,1,FALSE)=$J92,TRUE,FALSE), FALSE)</f>
        <v>1</v>
      </c>
      <c r="E92" s="1" t="b">
        <f t="shared" si="1"/>
        <v>1</v>
      </c>
      <c r="F92" s="1" t="s">
        <v>1762</v>
      </c>
      <c r="G92" t="s">
        <v>1311</v>
      </c>
      <c r="H92" t="s">
        <v>17</v>
      </c>
      <c r="I92" t="s">
        <v>18</v>
      </c>
      <c r="J92" t="s">
        <v>1312</v>
      </c>
      <c r="L92" t="s">
        <v>19</v>
      </c>
      <c r="M92" t="s">
        <v>179</v>
      </c>
      <c r="N92" t="s">
        <v>180</v>
      </c>
      <c r="P92" s="1">
        <v>6202521100</v>
      </c>
      <c r="Q92" t="s">
        <v>54</v>
      </c>
      <c r="R92" t="s">
        <v>710</v>
      </c>
      <c r="S92" t="s">
        <v>22</v>
      </c>
      <c r="T92" t="s">
        <v>27</v>
      </c>
      <c r="U92" t="s">
        <v>226</v>
      </c>
      <c r="V92" t="s">
        <v>23</v>
      </c>
    </row>
    <row r="93" spans="1:22" ht="15" customHeight="1">
      <c r="A93" s="1">
        <v>1066361</v>
      </c>
      <c r="B93" s="1" t="e">
        <f>VLOOKUP(Table15[[#This Row],[RESOURCE_ID]],[1]!Table3[NH Provider '#],1,FALSE)</f>
        <v>#REF!</v>
      </c>
      <c r="C93" s="1" t="b">
        <f>IFERROR(IF(VLOOKUP($G93, '[1]Kathys Report LTC Facilities'!D:D,1,FALSE)=$G93,TRUE,FALSE), FALSE)</f>
        <v>1</v>
      </c>
      <c r="D93" s="1" t="b">
        <f>IFERROR(IF(VLOOKUP($J93, '[1]Kathys Report LTC Facilities'!E:E,1,FALSE)=$J93,TRUE,FALSE), FALSE)</f>
        <v>1</v>
      </c>
      <c r="E93" s="1" t="b">
        <f t="shared" si="1"/>
        <v>1</v>
      </c>
      <c r="F93" s="1" t="s">
        <v>1763</v>
      </c>
      <c r="G93" t="s">
        <v>1485</v>
      </c>
      <c r="H93" t="s">
        <v>17</v>
      </c>
      <c r="I93" t="s">
        <v>18</v>
      </c>
      <c r="J93" t="s">
        <v>1486</v>
      </c>
      <c r="L93" t="s">
        <v>19</v>
      </c>
      <c r="M93" t="s">
        <v>331</v>
      </c>
      <c r="N93" t="s">
        <v>332</v>
      </c>
      <c r="P93" s="1">
        <v>6207922165</v>
      </c>
      <c r="Q93" t="s">
        <v>54</v>
      </c>
      <c r="R93" t="s">
        <v>710</v>
      </c>
      <c r="S93" t="s">
        <v>27</v>
      </c>
      <c r="T93" t="s">
        <v>22</v>
      </c>
      <c r="U93" t="s">
        <v>226</v>
      </c>
      <c r="V93" t="s">
        <v>23</v>
      </c>
    </row>
    <row r="94" spans="1:22" ht="15" customHeight="1">
      <c r="A94" s="1">
        <v>1066418</v>
      </c>
      <c r="B94" s="1" t="e">
        <f>VLOOKUP(Table15[[#This Row],[RESOURCE_ID]],[1]!Table3[NH Provider '#],1,FALSE)</f>
        <v>#REF!</v>
      </c>
      <c r="C94" s="1" t="b">
        <f>IFERROR(IF(VLOOKUP($G94, '[1]Kathys Report LTC Facilities'!D:D,1,FALSE)=$G94,TRUE,FALSE), FALSE)</f>
        <v>1</v>
      </c>
      <c r="D94" s="1" t="b">
        <f>IFERROR(IF(VLOOKUP($J94, '[1]Kathys Report LTC Facilities'!E:E,1,FALSE)=$J94,TRUE,FALSE), FALSE)</f>
        <v>1</v>
      </c>
      <c r="E94" s="1" t="b">
        <f t="shared" si="1"/>
        <v>1</v>
      </c>
      <c r="F94" s="1" t="s">
        <v>1763</v>
      </c>
      <c r="G94" t="s">
        <v>1569</v>
      </c>
      <c r="H94" t="s">
        <v>17</v>
      </c>
      <c r="I94" t="s">
        <v>18</v>
      </c>
      <c r="J94" t="s">
        <v>206</v>
      </c>
      <c r="L94" t="s">
        <v>19</v>
      </c>
      <c r="M94" t="s">
        <v>207</v>
      </c>
      <c r="N94" t="s">
        <v>208</v>
      </c>
      <c r="P94" s="1">
        <v>7855422176</v>
      </c>
      <c r="Q94" t="s">
        <v>54</v>
      </c>
      <c r="R94" t="s">
        <v>710</v>
      </c>
      <c r="S94" t="s">
        <v>27</v>
      </c>
      <c r="T94" t="s">
        <v>22</v>
      </c>
      <c r="U94" t="s">
        <v>226</v>
      </c>
      <c r="V94" t="s">
        <v>23</v>
      </c>
    </row>
    <row r="95" spans="1:22" ht="15" customHeight="1">
      <c r="A95" s="1">
        <v>1034719</v>
      </c>
      <c r="B95" s="1" t="e">
        <f>VLOOKUP(Table15[[#This Row],[RESOURCE_ID]],[1]!Table3[NH Provider '#],1,FALSE)</f>
        <v>#REF!</v>
      </c>
      <c r="C95" s="1" t="b">
        <f>IFERROR(IF(VLOOKUP($G95, '[1]Kathys Report LTC Facilities'!D:D,1,FALSE)=$G95,TRUE,FALSE), FALSE)</f>
        <v>0</v>
      </c>
      <c r="D95" s="1" t="b">
        <f>IFERROR(IF(VLOOKUP($J95, '[1]Kathys Report LTC Facilities'!E:E,1,FALSE)=$J95,TRUE,FALSE), FALSE)</f>
        <v>0</v>
      </c>
      <c r="E95" s="1" t="b">
        <f t="shared" si="1"/>
        <v>0</v>
      </c>
      <c r="F95" s="1" t="s">
        <v>1763</v>
      </c>
      <c r="G95" t="s">
        <v>928</v>
      </c>
      <c r="H95" t="s">
        <v>17</v>
      </c>
      <c r="I95" t="s">
        <v>18</v>
      </c>
      <c r="J95" t="s">
        <v>900</v>
      </c>
      <c r="L95" t="s">
        <v>19</v>
      </c>
      <c r="M95" t="s">
        <v>48</v>
      </c>
      <c r="N95" t="s">
        <v>74</v>
      </c>
      <c r="P95" t="s">
        <v>20</v>
      </c>
      <c r="R95" t="s">
        <v>737</v>
      </c>
      <c r="S95" t="s">
        <v>27</v>
      </c>
      <c r="T95" t="s">
        <v>22</v>
      </c>
      <c r="U95" t="s">
        <v>731</v>
      </c>
      <c r="V95" t="s">
        <v>23</v>
      </c>
    </row>
    <row r="96" spans="1:22" ht="15" customHeight="1">
      <c r="A96" s="1">
        <v>1015343</v>
      </c>
      <c r="B96" s="1" t="e">
        <f>VLOOKUP(Table15[[#This Row],[RESOURCE_ID]],[1]!Table3[NH Provider '#],1,FALSE)</f>
        <v>#REF!</v>
      </c>
      <c r="C96" s="1" t="b">
        <f>IFERROR(IF(VLOOKUP($G96, '[1]Kathys Report LTC Facilities'!D:D,1,FALSE)=$G96,TRUE,FALSE), FALSE)</f>
        <v>0</v>
      </c>
      <c r="D96" s="1" t="b">
        <f>IFERROR(IF(VLOOKUP($J96, '[1]Kathys Report LTC Facilities'!E:E,1,FALSE)=$J96,TRUE,FALSE), FALSE)</f>
        <v>0</v>
      </c>
      <c r="E96" s="1" t="b">
        <f t="shared" si="1"/>
        <v>0</v>
      </c>
      <c r="F96" s="1" t="s">
        <v>1764</v>
      </c>
      <c r="G96" t="s">
        <v>765</v>
      </c>
      <c r="H96" t="s">
        <v>17</v>
      </c>
      <c r="I96" t="s">
        <v>18</v>
      </c>
      <c r="J96" t="s">
        <v>478</v>
      </c>
      <c r="L96" t="s">
        <v>19</v>
      </c>
      <c r="M96" t="s">
        <v>48</v>
      </c>
      <c r="N96" t="s">
        <v>74</v>
      </c>
      <c r="O96" t="s">
        <v>479</v>
      </c>
      <c r="P96" t="s">
        <v>20</v>
      </c>
      <c r="R96" t="s">
        <v>21</v>
      </c>
      <c r="S96" t="s">
        <v>22</v>
      </c>
      <c r="T96" t="s">
        <v>22</v>
      </c>
      <c r="U96" t="s">
        <v>731</v>
      </c>
      <c r="V96" t="s">
        <v>23</v>
      </c>
    </row>
    <row r="97" spans="1:22" ht="15" customHeight="1">
      <c r="A97" s="1">
        <v>1052160</v>
      </c>
      <c r="B97" s="1" t="e">
        <f>VLOOKUP(Table15[[#This Row],[RESOURCE_ID]],[1]!Table3[NH Provider '#],1,FALSE)</f>
        <v>#REF!</v>
      </c>
      <c r="C97" s="1" t="b">
        <f>IFERROR(IF(VLOOKUP($G97, '[1]Kathys Report LTC Facilities'!D:D,1,FALSE)=$G97,TRUE,FALSE), FALSE)</f>
        <v>0</v>
      </c>
      <c r="D97" s="1" t="b">
        <f>IFERROR(IF(VLOOKUP($J97, '[1]Kathys Report LTC Facilities'!E:E,1,FALSE)=$J97,TRUE,FALSE), FALSE)</f>
        <v>0</v>
      </c>
      <c r="E97" s="1" t="b">
        <f t="shared" si="1"/>
        <v>0</v>
      </c>
      <c r="F97" s="1" t="s">
        <v>1763</v>
      </c>
      <c r="G97" t="s">
        <v>1782</v>
      </c>
      <c r="H97" t="s">
        <v>17</v>
      </c>
      <c r="I97" t="s">
        <v>18</v>
      </c>
      <c r="J97" t="s">
        <v>975</v>
      </c>
      <c r="L97" t="s">
        <v>19</v>
      </c>
      <c r="M97" t="s">
        <v>315</v>
      </c>
      <c r="N97" t="s">
        <v>316</v>
      </c>
      <c r="O97" t="s">
        <v>428</v>
      </c>
      <c r="P97" s="1">
        <v>9999999999</v>
      </c>
      <c r="Q97" t="s">
        <v>54</v>
      </c>
      <c r="R97" t="s">
        <v>84</v>
      </c>
      <c r="S97" t="s">
        <v>22</v>
      </c>
      <c r="T97" t="s">
        <v>22</v>
      </c>
      <c r="U97" t="s">
        <v>226</v>
      </c>
      <c r="V97" t="s">
        <v>23</v>
      </c>
    </row>
    <row r="98" spans="1:22" ht="15" customHeight="1">
      <c r="A98" s="1">
        <v>1258346</v>
      </c>
      <c r="B98" s="1" t="e">
        <f>VLOOKUP(Table15[[#This Row],[RESOURCE_ID]],[1]!Table3[NH Provider '#],1,FALSE)</f>
        <v>#REF!</v>
      </c>
      <c r="C98" s="1" t="b">
        <f>IFERROR(IF(VLOOKUP($G98, '[1]Kathys Report LTC Facilities'!D:D,1,FALSE)=$G98,TRUE,FALSE), FALSE)</f>
        <v>0</v>
      </c>
      <c r="D98" s="1" t="b">
        <f>IFERROR(IF(VLOOKUP($J98, '[1]Kathys Report LTC Facilities'!E:E,1,FALSE)=$J98,TRUE,FALSE), FALSE)</f>
        <v>0</v>
      </c>
      <c r="E98" s="1" t="b">
        <f t="shared" si="1"/>
        <v>0</v>
      </c>
      <c r="F98" s="1" t="s">
        <v>1764</v>
      </c>
      <c r="G98" t="s">
        <v>1724</v>
      </c>
      <c r="H98" t="s">
        <v>17</v>
      </c>
      <c r="I98" t="s">
        <v>18</v>
      </c>
      <c r="J98" t="s">
        <v>975</v>
      </c>
      <c r="L98" t="s">
        <v>19</v>
      </c>
      <c r="M98" t="s">
        <v>315</v>
      </c>
      <c r="N98" t="s">
        <v>316</v>
      </c>
      <c r="O98" t="s">
        <v>428</v>
      </c>
      <c r="P98" s="1">
        <v>7857622162</v>
      </c>
      <c r="Q98" t="s">
        <v>54</v>
      </c>
      <c r="S98" t="s">
        <v>22</v>
      </c>
      <c r="T98" t="s">
        <v>22</v>
      </c>
      <c r="U98" t="s">
        <v>226</v>
      </c>
    </row>
    <row r="99" spans="1:22" ht="15" customHeight="1">
      <c r="A99" s="1">
        <v>1066130</v>
      </c>
      <c r="B99" s="1" t="e">
        <f>VLOOKUP(Table15[[#This Row],[RESOURCE_ID]],[1]!Table3[NH Provider '#],1,FALSE)</f>
        <v>#REF!</v>
      </c>
      <c r="C99" s="1" t="b">
        <f>IFERROR(IF(VLOOKUP($G99, '[1]Kathys Report LTC Facilities'!D:D,1,FALSE)=$G99,TRUE,FALSE), FALSE)</f>
        <v>1</v>
      </c>
      <c r="D99" s="1" t="b">
        <f>IFERROR(IF(VLOOKUP($J99, '[1]Kathys Report LTC Facilities'!E:E,1,FALSE)=$J99,TRUE,FALSE), FALSE)</f>
        <v>1</v>
      </c>
      <c r="E99" s="1" t="b">
        <f t="shared" si="1"/>
        <v>1</v>
      </c>
      <c r="F99" s="1" t="s">
        <v>1762</v>
      </c>
      <c r="G99" t="s">
        <v>1116</v>
      </c>
      <c r="H99" t="s">
        <v>17</v>
      </c>
      <c r="I99" t="s">
        <v>18</v>
      </c>
      <c r="J99" t="s">
        <v>1117</v>
      </c>
      <c r="L99" t="s">
        <v>19</v>
      </c>
      <c r="M99" t="s">
        <v>48</v>
      </c>
      <c r="N99" t="s">
        <v>74</v>
      </c>
      <c r="P99" s="1">
        <v>9134694028</v>
      </c>
      <c r="Q99" t="s">
        <v>441</v>
      </c>
      <c r="R99" t="s">
        <v>710</v>
      </c>
      <c r="S99" t="s">
        <v>22</v>
      </c>
      <c r="T99" t="s">
        <v>27</v>
      </c>
      <c r="U99" t="s">
        <v>731</v>
      </c>
      <c r="V99" t="s">
        <v>23</v>
      </c>
    </row>
    <row r="100" spans="1:22" ht="15" customHeight="1">
      <c r="A100" s="1">
        <v>1050054</v>
      </c>
      <c r="B100" s="1" t="e">
        <f>VLOOKUP(Table15[[#This Row],[RESOURCE_ID]],[1]!Table3[NH Provider '#],1,FALSE)</f>
        <v>#REF!</v>
      </c>
      <c r="C100" s="1" t="b">
        <f>IFERROR(IF(VLOOKUP($G100, '[1]Kathys Report LTC Facilities'!D:D,1,FALSE)=$G100,TRUE,FALSE), FALSE)</f>
        <v>1</v>
      </c>
      <c r="D100" s="1" t="b">
        <f>IFERROR(IF(VLOOKUP($J100, '[1]Kathys Report LTC Facilities'!E:E,1,FALSE)=$J100,TRUE,FALSE), FALSE)</f>
        <v>0</v>
      </c>
      <c r="E100" s="1" t="b">
        <f t="shared" si="1"/>
        <v>1</v>
      </c>
      <c r="F100" s="1" t="s">
        <v>1763</v>
      </c>
      <c r="G100" t="s">
        <v>970</v>
      </c>
      <c r="H100" t="s">
        <v>17</v>
      </c>
      <c r="I100" t="s">
        <v>18</v>
      </c>
      <c r="J100" t="s">
        <v>969</v>
      </c>
      <c r="L100" t="s">
        <v>19</v>
      </c>
      <c r="M100" t="s">
        <v>46</v>
      </c>
      <c r="N100" t="s">
        <v>47</v>
      </c>
      <c r="P100" s="1">
        <v>9133671905</v>
      </c>
      <c r="Q100" t="s">
        <v>54</v>
      </c>
      <c r="R100" t="s">
        <v>277</v>
      </c>
      <c r="S100" t="s">
        <v>27</v>
      </c>
      <c r="T100" t="s">
        <v>22</v>
      </c>
      <c r="U100" t="s">
        <v>226</v>
      </c>
      <c r="V100" t="s">
        <v>23</v>
      </c>
    </row>
    <row r="101" spans="1:22" s="3" customFormat="1" ht="15" customHeight="1">
      <c r="A101" s="2">
        <v>1245805</v>
      </c>
      <c r="B101" s="2" t="e">
        <f>VLOOKUP(Table15[[#This Row],[RESOURCE_ID]],[1]!Table3[NH Provider '#],1,FALSE)</f>
        <v>#REF!</v>
      </c>
      <c r="C101" s="2" t="b">
        <f>IFERROR(IF(VLOOKUP($G101, '[1]Kathys Report LTC Facilities'!D:D,1,FALSE)=$G101,TRUE,FALSE), FALSE)</f>
        <v>0</v>
      </c>
      <c r="D101" s="2" t="b">
        <f>IFERROR(IF(VLOOKUP($J101, '[1]Kathys Report LTC Facilities'!E:E,1,FALSE)=$J101,TRUE,FALSE), FALSE)</f>
        <v>0</v>
      </c>
      <c r="E101" s="2" t="b">
        <f t="shared" si="1"/>
        <v>0</v>
      </c>
      <c r="F101" s="2" t="s">
        <v>1762</v>
      </c>
      <c r="G101" s="3" t="s">
        <v>1783</v>
      </c>
      <c r="H101" s="3" t="s">
        <v>17</v>
      </c>
      <c r="I101" s="3" t="s">
        <v>18</v>
      </c>
      <c r="J101" s="3" t="s">
        <v>1614</v>
      </c>
      <c r="L101" s="3" t="s">
        <v>19</v>
      </c>
      <c r="M101" s="3" t="s">
        <v>79</v>
      </c>
      <c r="N101" s="3" t="s">
        <v>88</v>
      </c>
      <c r="O101" s="3" t="s">
        <v>869</v>
      </c>
      <c r="P101" s="2">
        <v>9133223112</v>
      </c>
      <c r="Q101" s="3" t="s">
        <v>54</v>
      </c>
      <c r="S101" s="3" t="s">
        <v>27</v>
      </c>
      <c r="T101" s="3" t="s">
        <v>22</v>
      </c>
      <c r="U101" s="3" t="s">
        <v>226</v>
      </c>
    </row>
    <row r="102" spans="1:22" ht="15" customHeight="1">
      <c r="A102" s="1">
        <v>1260632</v>
      </c>
      <c r="B102" s="1" t="e">
        <f>VLOOKUP(Table15[[#This Row],[RESOURCE_ID]],[1]!Table3[NH Provider '#],1,FALSE)</f>
        <v>#REF!</v>
      </c>
      <c r="C102" s="1" t="b">
        <f>IFERROR(IF(VLOOKUP($G102, '[1]Kathys Report LTC Facilities'!D:D,1,FALSE)=$G102,TRUE,FALSE), FALSE)</f>
        <v>0</v>
      </c>
      <c r="D102" s="1" t="b">
        <f>IFERROR(IF(VLOOKUP($J102, '[1]Kathys Report LTC Facilities'!E:E,1,FALSE)=$J102,TRUE,FALSE), FALSE)</f>
        <v>0</v>
      </c>
      <c r="E102" s="1" t="b">
        <f t="shared" si="1"/>
        <v>0</v>
      </c>
      <c r="F102" s="1" t="s">
        <v>1764</v>
      </c>
      <c r="G102" t="s">
        <v>1737</v>
      </c>
      <c r="H102" t="s">
        <v>17</v>
      </c>
      <c r="I102" t="s">
        <v>18</v>
      </c>
      <c r="J102" t="s">
        <v>1614</v>
      </c>
      <c r="L102" t="s">
        <v>19</v>
      </c>
      <c r="M102" t="s">
        <v>79</v>
      </c>
      <c r="N102" t="s">
        <v>88</v>
      </c>
      <c r="O102" t="s">
        <v>869</v>
      </c>
      <c r="P102" s="1">
        <v>9137388303</v>
      </c>
      <c r="Q102" t="s">
        <v>192</v>
      </c>
      <c r="S102" t="s">
        <v>22</v>
      </c>
      <c r="T102" t="s">
        <v>22</v>
      </c>
      <c r="U102" t="s">
        <v>226</v>
      </c>
    </row>
    <row r="103" spans="1:22" ht="15" customHeight="1">
      <c r="A103" s="1">
        <v>1066299</v>
      </c>
      <c r="B103" s="1" t="e">
        <f>VLOOKUP(Table15[[#This Row],[RESOURCE_ID]],[1]!Table3[NH Provider '#],1,FALSE)</f>
        <v>#REF!</v>
      </c>
      <c r="C103" s="1" t="b">
        <f>IFERROR(IF(VLOOKUP($G103, '[1]Kathys Report LTC Facilities'!D:D,1,FALSE)=$G103,TRUE,FALSE), FALSE)</f>
        <v>1</v>
      </c>
      <c r="D103" s="1" t="b">
        <f>IFERROR(IF(VLOOKUP($J103, '[1]Kathys Report LTC Facilities'!E:E,1,FALSE)=$J103,TRUE,FALSE), FALSE)</f>
        <v>1</v>
      </c>
      <c r="E103" s="1" t="b">
        <f t="shared" si="1"/>
        <v>1</v>
      </c>
      <c r="F103" s="1" t="s">
        <v>1762</v>
      </c>
      <c r="G103" t="s">
        <v>1381</v>
      </c>
      <c r="H103" t="s">
        <v>17</v>
      </c>
      <c r="I103" t="s">
        <v>18</v>
      </c>
      <c r="J103" t="s">
        <v>1382</v>
      </c>
      <c r="L103" t="s">
        <v>19</v>
      </c>
      <c r="M103" t="s">
        <v>48</v>
      </c>
      <c r="N103" t="s">
        <v>74</v>
      </c>
      <c r="P103" s="1">
        <v>9134694028</v>
      </c>
      <c r="Q103" t="s">
        <v>441</v>
      </c>
      <c r="R103" t="s">
        <v>710</v>
      </c>
      <c r="S103" t="s">
        <v>22</v>
      </c>
      <c r="T103" t="s">
        <v>27</v>
      </c>
      <c r="U103" t="s">
        <v>731</v>
      </c>
      <c r="V103" t="s">
        <v>23</v>
      </c>
    </row>
    <row r="104" spans="1:22" s="3" customFormat="1" ht="15" customHeight="1">
      <c r="A104" s="2">
        <v>1257419</v>
      </c>
      <c r="B104" s="2" t="e">
        <f>VLOOKUP(Table15[[#This Row],[RESOURCE_ID]],[1]!Table3[NH Provider '#],1,FALSE)</f>
        <v>#REF!</v>
      </c>
      <c r="C104" s="2" t="b">
        <f>IFERROR(IF(VLOOKUP($G104, '[1]Kathys Report LTC Facilities'!D:D,1,FALSE)=$G104,TRUE,FALSE), FALSE)</f>
        <v>0</v>
      </c>
      <c r="D104" s="2" t="b">
        <f>IFERROR(IF(VLOOKUP($J104, '[1]Kathys Report LTC Facilities'!E:E,1,FALSE)=$J104,TRUE,FALSE), FALSE)</f>
        <v>1</v>
      </c>
      <c r="E104" s="2" t="b">
        <f t="shared" si="1"/>
        <v>1</v>
      </c>
      <c r="F104" s="2" t="s">
        <v>1762</v>
      </c>
      <c r="G104" s="3" t="s">
        <v>1767</v>
      </c>
      <c r="H104" s="3" t="s">
        <v>17</v>
      </c>
      <c r="I104" s="3" t="s">
        <v>18</v>
      </c>
      <c r="J104" s="3" t="s">
        <v>1246</v>
      </c>
      <c r="L104" s="3" t="s">
        <v>19</v>
      </c>
      <c r="M104" s="3" t="s">
        <v>29</v>
      </c>
      <c r="N104" s="3" t="s">
        <v>30</v>
      </c>
      <c r="O104" s="3" t="s">
        <v>959</v>
      </c>
      <c r="P104" s="2">
        <v>7858436754</v>
      </c>
      <c r="Q104" s="3" t="s">
        <v>54</v>
      </c>
      <c r="S104" s="3" t="s">
        <v>22</v>
      </c>
      <c r="T104" s="3" t="s">
        <v>27</v>
      </c>
      <c r="U104" s="3" t="s">
        <v>731</v>
      </c>
    </row>
    <row r="105" spans="1:22" ht="15" customHeight="1">
      <c r="A105" s="1">
        <v>1066189</v>
      </c>
      <c r="B105" s="1" t="e">
        <f>VLOOKUP(Table15[[#This Row],[RESOURCE_ID]],[1]!Table3[NH Provider '#],1,FALSE)</f>
        <v>#REF!</v>
      </c>
      <c r="C105" s="1" t="b">
        <f>IFERROR(IF(VLOOKUP($G105, '[1]Kathys Report LTC Facilities'!D:D,1,FALSE)=$G105,TRUE,FALSE), FALSE)</f>
        <v>0</v>
      </c>
      <c r="D105" s="1" t="b">
        <f>IFERROR(IF(VLOOKUP($J105, '[1]Kathys Report LTC Facilities'!E:E,1,FALSE)=$J105,TRUE,FALSE), FALSE)</f>
        <v>0</v>
      </c>
      <c r="E105" s="1" t="b">
        <f t="shared" si="1"/>
        <v>0</v>
      </c>
      <c r="F105" s="1" t="s">
        <v>1762</v>
      </c>
      <c r="G105" t="s">
        <v>1214</v>
      </c>
      <c r="H105" t="s">
        <v>17</v>
      </c>
      <c r="I105" t="s">
        <v>18</v>
      </c>
      <c r="J105" t="s">
        <v>1215</v>
      </c>
      <c r="L105" t="s">
        <v>19</v>
      </c>
      <c r="M105" t="s">
        <v>128</v>
      </c>
      <c r="N105" t="s">
        <v>129</v>
      </c>
      <c r="P105" s="1">
        <v>0</v>
      </c>
      <c r="Q105" t="s">
        <v>441</v>
      </c>
      <c r="R105" t="s">
        <v>710</v>
      </c>
      <c r="S105" t="s">
        <v>22</v>
      </c>
      <c r="T105" t="s">
        <v>27</v>
      </c>
      <c r="U105" t="s">
        <v>731</v>
      </c>
      <c r="V105" t="s">
        <v>23</v>
      </c>
    </row>
    <row r="106" spans="1:22" ht="15" customHeight="1">
      <c r="A106" s="1">
        <v>1066380</v>
      </c>
      <c r="B106" s="1" t="e">
        <f>VLOOKUP(Table15[[#This Row],[RESOURCE_ID]],[1]!Table3[NH Provider '#],1,FALSE)</f>
        <v>#REF!</v>
      </c>
      <c r="C106" s="1" t="b">
        <f>IFERROR(IF(VLOOKUP($G106, '[1]Kathys Report LTC Facilities'!D:D,1,FALSE)=$G106,TRUE,FALSE), FALSE)</f>
        <v>1</v>
      </c>
      <c r="D106" s="1" t="b">
        <f>IFERROR(IF(VLOOKUP($J106, '[1]Kathys Report LTC Facilities'!E:E,1,FALSE)=$J106,TRUE,FALSE), FALSE)</f>
        <v>1</v>
      </c>
      <c r="E106" s="1" t="b">
        <f t="shared" si="1"/>
        <v>1</v>
      </c>
      <c r="F106" s="1" t="s">
        <v>1763</v>
      </c>
      <c r="G106" t="s">
        <v>1516</v>
      </c>
      <c r="H106" t="s">
        <v>17</v>
      </c>
      <c r="I106" t="s">
        <v>18</v>
      </c>
      <c r="J106" t="s">
        <v>1517</v>
      </c>
      <c r="L106" t="s">
        <v>19</v>
      </c>
      <c r="M106" t="s">
        <v>29</v>
      </c>
      <c r="N106" t="s">
        <v>281</v>
      </c>
      <c r="P106" s="1">
        <v>7858410923</v>
      </c>
      <c r="Q106" t="s">
        <v>441</v>
      </c>
      <c r="R106" t="s">
        <v>710</v>
      </c>
      <c r="S106" t="s">
        <v>27</v>
      </c>
      <c r="T106" t="s">
        <v>22</v>
      </c>
      <c r="U106" t="s">
        <v>226</v>
      </c>
      <c r="V106" t="s">
        <v>23</v>
      </c>
    </row>
    <row r="107" spans="1:22" ht="15" customHeight="1">
      <c r="A107" s="1">
        <v>1066282</v>
      </c>
      <c r="B107" s="1" t="e">
        <f>VLOOKUP(Table15[[#This Row],[RESOURCE_ID]],[1]!Table3[NH Provider '#],1,FALSE)</f>
        <v>#REF!</v>
      </c>
      <c r="C107" s="1" t="b">
        <f>IFERROR(IF(VLOOKUP($G107, '[1]Kathys Report LTC Facilities'!D:D,1,FALSE)=$G107,TRUE,FALSE), FALSE)</f>
        <v>1</v>
      </c>
      <c r="D107" s="1" t="b">
        <f>IFERROR(IF(VLOOKUP($J107, '[1]Kathys Report LTC Facilities'!E:E,1,FALSE)=$J107,TRUE,FALSE), FALSE)</f>
        <v>1</v>
      </c>
      <c r="E107" s="1" t="b">
        <f t="shared" si="1"/>
        <v>1</v>
      </c>
      <c r="F107" s="1" t="s">
        <v>1763</v>
      </c>
      <c r="G107" t="s">
        <v>608</v>
      </c>
      <c r="H107" t="s">
        <v>17</v>
      </c>
      <c r="I107" t="s">
        <v>18</v>
      </c>
      <c r="J107" t="s">
        <v>607</v>
      </c>
      <c r="L107" t="s">
        <v>19</v>
      </c>
      <c r="M107" t="s">
        <v>229</v>
      </c>
      <c r="N107" t="s">
        <v>230</v>
      </c>
      <c r="P107" s="1">
        <v>7852840013</v>
      </c>
      <c r="Q107" t="s">
        <v>441</v>
      </c>
      <c r="R107" t="s">
        <v>710</v>
      </c>
      <c r="S107" t="s">
        <v>22</v>
      </c>
      <c r="T107" t="s">
        <v>22</v>
      </c>
      <c r="U107" t="s">
        <v>226</v>
      </c>
      <c r="V107" t="s">
        <v>23</v>
      </c>
    </row>
    <row r="108" spans="1:22" ht="15" customHeight="1">
      <c r="A108" s="1">
        <v>1066270</v>
      </c>
      <c r="B108" s="1" t="e">
        <f>VLOOKUP(Table15[[#This Row],[RESOURCE_ID]],[1]!Table3[NH Provider '#],1,FALSE)</f>
        <v>#REF!</v>
      </c>
      <c r="C108" s="1" t="b">
        <f>IFERROR(IF(VLOOKUP($G108, '[1]Kathys Report LTC Facilities'!D:D,1,FALSE)=$G108,TRUE,FALSE), FALSE)</f>
        <v>1</v>
      </c>
      <c r="D108" s="1" t="b">
        <f>IFERROR(IF(VLOOKUP($J108, '[1]Kathys Report LTC Facilities'!E:E,1,FALSE)=$J108,TRUE,FALSE), FALSE)</f>
        <v>1</v>
      </c>
      <c r="E108" s="1" t="b">
        <f t="shared" si="1"/>
        <v>1</v>
      </c>
      <c r="F108" s="1" t="s">
        <v>1762</v>
      </c>
      <c r="G108" t="s">
        <v>1333</v>
      </c>
      <c r="H108" t="s">
        <v>17</v>
      </c>
      <c r="I108" t="s">
        <v>18</v>
      </c>
      <c r="J108" t="s">
        <v>1334</v>
      </c>
      <c r="L108" t="s">
        <v>19</v>
      </c>
      <c r="M108" t="s">
        <v>29</v>
      </c>
      <c r="N108" t="s">
        <v>327</v>
      </c>
      <c r="P108" s="1">
        <v>7853127233</v>
      </c>
      <c r="Q108" t="s">
        <v>441</v>
      </c>
      <c r="R108" t="s">
        <v>710</v>
      </c>
      <c r="S108" t="s">
        <v>27</v>
      </c>
      <c r="T108" t="s">
        <v>22</v>
      </c>
      <c r="U108" t="s">
        <v>226</v>
      </c>
      <c r="V108" t="s">
        <v>23</v>
      </c>
    </row>
    <row r="109" spans="1:22" ht="15" customHeight="1">
      <c r="A109" s="1">
        <v>1066434</v>
      </c>
      <c r="B109" s="1" t="e">
        <f>VLOOKUP(Table15[[#This Row],[RESOURCE_ID]],[1]!Table3[NH Provider '#],1,FALSE)</f>
        <v>#REF!</v>
      </c>
      <c r="C109" s="1" t="b">
        <f>IFERROR(IF(VLOOKUP($G109, '[1]Kathys Report LTC Facilities'!D:D,1,FALSE)=$G109,TRUE,FALSE), FALSE)</f>
        <v>1</v>
      </c>
      <c r="D109" s="1" t="b">
        <f>IFERROR(IF(VLOOKUP($J109, '[1]Kathys Report LTC Facilities'!E:E,1,FALSE)=$J109,TRUE,FALSE), FALSE)</f>
        <v>1</v>
      </c>
      <c r="E109" s="1" t="b">
        <f t="shared" si="1"/>
        <v>1</v>
      </c>
      <c r="F109" s="1" t="s">
        <v>1762</v>
      </c>
      <c r="G109" t="s">
        <v>1593</v>
      </c>
      <c r="H109" t="s">
        <v>17</v>
      </c>
      <c r="I109" t="s">
        <v>18</v>
      </c>
      <c r="J109" t="s">
        <v>675</v>
      </c>
      <c r="L109" t="s">
        <v>19</v>
      </c>
      <c r="M109" t="s">
        <v>90</v>
      </c>
      <c r="N109" t="s">
        <v>91</v>
      </c>
      <c r="P109" s="1">
        <v>6206240130</v>
      </c>
      <c r="Q109" t="s">
        <v>54</v>
      </c>
      <c r="R109" t="s">
        <v>710</v>
      </c>
      <c r="S109" t="s">
        <v>22</v>
      </c>
      <c r="T109" t="s">
        <v>27</v>
      </c>
      <c r="U109" t="s">
        <v>226</v>
      </c>
      <c r="V109" t="s">
        <v>23</v>
      </c>
    </row>
    <row r="110" spans="1:22" ht="15" customHeight="1">
      <c r="A110" s="1">
        <v>1066238</v>
      </c>
      <c r="B110" s="1" t="e">
        <f>VLOOKUP(Table15[[#This Row],[RESOURCE_ID]],[1]!Table3[NH Provider '#],1,FALSE)</f>
        <v>#REF!</v>
      </c>
      <c r="C110" s="1" t="b">
        <f>IFERROR(IF(VLOOKUP($G110, '[1]Kathys Report LTC Facilities'!D:D,1,FALSE)=$G110,TRUE,FALSE), FALSE)</f>
        <v>1</v>
      </c>
      <c r="D110" s="1" t="b">
        <f>IFERROR(IF(VLOOKUP($J110, '[1]Kathys Report LTC Facilities'!E:E,1,FALSE)=$J110,TRUE,FALSE), FALSE)</f>
        <v>1</v>
      </c>
      <c r="E110" s="1" t="b">
        <f t="shared" si="1"/>
        <v>1</v>
      </c>
      <c r="F110" s="1" t="s">
        <v>1763</v>
      </c>
      <c r="G110" t="s">
        <v>1768</v>
      </c>
      <c r="H110" t="s">
        <v>17</v>
      </c>
      <c r="I110" t="s">
        <v>18</v>
      </c>
      <c r="J110" t="s">
        <v>1284</v>
      </c>
      <c r="L110" t="s">
        <v>19</v>
      </c>
      <c r="M110" t="s">
        <v>61</v>
      </c>
      <c r="N110" t="s">
        <v>62</v>
      </c>
      <c r="P110" s="1">
        <v>6202350020</v>
      </c>
      <c r="Q110" t="s">
        <v>54</v>
      </c>
      <c r="R110" t="s">
        <v>710</v>
      </c>
      <c r="S110" t="s">
        <v>27</v>
      </c>
      <c r="T110" t="s">
        <v>22</v>
      </c>
      <c r="U110" t="s">
        <v>226</v>
      </c>
      <c r="V110" t="s">
        <v>23</v>
      </c>
    </row>
    <row r="111" spans="1:22" ht="15" customHeight="1">
      <c r="A111" s="1">
        <v>1245601</v>
      </c>
      <c r="B111" s="1" t="e">
        <f>VLOOKUP(Table15[[#This Row],[RESOURCE_ID]],[1]!Table3[NH Provider '#],1,FALSE)</f>
        <v>#REF!</v>
      </c>
      <c r="C111" s="1" t="b">
        <f>IFERROR(IF(VLOOKUP($G111, '[1]Kathys Report LTC Facilities'!D:D,1,FALSE)=$G111,TRUE,FALSE), FALSE)</f>
        <v>0</v>
      </c>
      <c r="D111" s="1" t="b">
        <f>IFERROR(IF(VLOOKUP($J111, '[1]Kathys Report LTC Facilities'!E:E,1,FALSE)=$J111,TRUE,FALSE), FALSE)</f>
        <v>1</v>
      </c>
      <c r="E111" s="1" t="b">
        <f t="shared" si="1"/>
        <v>1</v>
      </c>
      <c r="F111" s="1" t="s">
        <v>1764</v>
      </c>
      <c r="G111" t="s">
        <v>1626</v>
      </c>
      <c r="H111" t="s">
        <v>17</v>
      </c>
      <c r="I111" t="s">
        <v>18</v>
      </c>
      <c r="J111" t="s">
        <v>1627</v>
      </c>
      <c r="L111" t="s">
        <v>19</v>
      </c>
      <c r="M111" t="s">
        <v>82</v>
      </c>
      <c r="N111" t="s">
        <v>83</v>
      </c>
      <c r="O111" t="s">
        <v>886</v>
      </c>
      <c r="P111" s="1">
        <v>9137721844</v>
      </c>
      <c r="Q111" t="s">
        <v>54</v>
      </c>
      <c r="S111" t="s">
        <v>22</v>
      </c>
      <c r="T111" t="s">
        <v>22</v>
      </c>
      <c r="U111" t="s">
        <v>226</v>
      </c>
    </row>
    <row r="112" spans="1:22" ht="15" customHeight="1">
      <c r="A112" s="1">
        <v>1255635</v>
      </c>
      <c r="B112" s="1" t="e">
        <f>VLOOKUP(Table15[[#This Row],[RESOURCE_ID]],[1]!Table3[NH Provider '#],1,FALSE)</f>
        <v>#REF!</v>
      </c>
      <c r="C112" s="1" t="b">
        <f>IFERROR(IF(VLOOKUP($G112, '[1]Kathys Report LTC Facilities'!D:D,1,FALSE)=$G112,TRUE,FALSE), FALSE)</f>
        <v>0</v>
      </c>
      <c r="D112" s="1" t="b">
        <f>IFERROR(IF(VLOOKUP($J112, '[1]Kathys Report LTC Facilities'!E:E,1,FALSE)=$J112,TRUE,FALSE), FALSE)</f>
        <v>1</v>
      </c>
      <c r="E112" s="1" t="b">
        <f t="shared" si="1"/>
        <v>1</v>
      </c>
      <c r="F112" s="1" t="s">
        <v>1764</v>
      </c>
      <c r="G112" t="s">
        <v>1696</v>
      </c>
      <c r="H112" t="s">
        <v>17</v>
      </c>
      <c r="I112" t="s">
        <v>18</v>
      </c>
      <c r="J112" t="s">
        <v>1627</v>
      </c>
      <c r="L112" t="s">
        <v>19</v>
      </c>
      <c r="M112" t="s">
        <v>82</v>
      </c>
      <c r="N112" t="s">
        <v>83</v>
      </c>
      <c r="O112" t="s">
        <v>886</v>
      </c>
      <c r="P112" s="1">
        <v>9137721844</v>
      </c>
      <c r="Q112" t="s">
        <v>442</v>
      </c>
      <c r="S112" t="s">
        <v>22</v>
      </c>
      <c r="T112" t="s">
        <v>22</v>
      </c>
      <c r="U112" t="s">
        <v>226</v>
      </c>
    </row>
    <row r="113" spans="1:22" ht="15" customHeight="1">
      <c r="A113" s="1">
        <v>1033109</v>
      </c>
      <c r="B113" s="1" t="e">
        <f>VLOOKUP(Table15[[#This Row],[RESOURCE_ID]],[1]!Table3[NH Provider '#],1,FALSE)</f>
        <v>#REF!</v>
      </c>
      <c r="C113" s="1" t="b">
        <f>IFERROR(IF(VLOOKUP($G113, '[1]Kathys Report LTC Facilities'!D:D,1,FALSE)=$G113,TRUE,FALSE), FALSE)</f>
        <v>0</v>
      </c>
      <c r="D113" s="1" t="b">
        <f>IFERROR(IF(VLOOKUP($J113, '[1]Kathys Report LTC Facilities'!E:E,1,FALSE)=$J113,TRUE,FALSE), FALSE)</f>
        <v>0</v>
      </c>
      <c r="E113" s="1" t="b">
        <f t="shared" si="1"/>
        <v>0</v>
      </c>
      <c r="F113" s="1" t="s">
        <v>1763</v>
      </c>
      <c r="G113" t="s">
        <v>890</v>
      </c>
      <c r="H113" t="s">
        <v>17</v>
      </c>
      <c r="I113" t="s">
        <v>18</v>
      </c>
      <c r="J113" t="s">
        <v>893</v>
      </c>
      <c r="K113" t="s">
        <v>891</v>
      </c>
      <c r="L113" t="s">
        <v>19</v>
      </c>
      <c r="M113" t="s">
        <v>82</v>
      </c>
      <c r="N113" t="s">
        <v>83</v>
      </c>
      <c r="P113" t="s">
        <v>20</v>
      </c>
      <c r="R113" t="s">
        <v>26</v>
      </c>
      <c r="S113" t="s">
        <v>27</v>
      </c>
      <c r="T113" t="s">
        <v>22</v>
      </c>
      <c r="U113" t="s">
        <v>226</v>
      </c>
      <c r="V113" t="s">
        <v>23</v>
      </c>
    </row>
    <row r="114" spans="1:22" ht="15" customHeight="1">
      <c r="A114" s="1">
        <v>1066401</v>
      </c>
      <c r="B114" s="1" t="e">
        <f>VLOOKUP(Table15[[#This Row],[RESOURCE_ID]],[1]!Table3[NH Provider '#],1,FALSE)</f>
        <v>#REF!</v>
      </c>
      <c r="C114" s="1" t="b">
        <f>IFERROR(IF(VLOOKUP($G114, '[1]Kathys Report LTC Facilities'!D:D,1,FALSE)=$G114,TRUE,FALSE), FALSE)</f>
        <v>0</v>
      </c>
      <c r="D114" s="1" t="b">
        <f>IFERROR(IF(VLOOKUP($J114, '[1]Kathys Report LTC Facilities'!E:E,1,FALSE)=$J114,TRUE,FALSE), FALSE)</f>
        <v>1</v>
      </c>
      <c r="E114" s="1" t="b">
        <f t="shared" si="1"/>
        <v>1</v>
      </c>
      <c r="F114" s="1" t="s">
        <v>1763</v>
      </c>
      <c r="G114" t="s">
        <v>1543</v>
      </c>
      <c r="H114" t="s">
        <v>17</v>
      </c>
      <c r="I114" t="s">
        <v>18</v>
      </c>
      <c r="J114" t="s">
        <v>1544</v>
      </c>
      <c r="L114" t="s">
        <v>19</v>
      </c>
      <c r="M114" t="s">
        <v>131</v>
      </c>
      <c r="N114" t="s">
        <v>132</v>
      </c>
      <c r="P114" s="1">
        <v>6202756582</v>
      </c>
      <c r="Q114" t="s">
        <v>441</v>
      </c>
      <c r="R114" t="s">
        <v>710</v>
      </c>
      <c r="S114" t="s">
        <v>27</v>
      </c>
      <c r="T114" t="s">
        <v>22</v>
      </c>
      <c r="U114" t="s">
        <v>226</v>
      </c>
      <c r="V114" t="s">
        <v>23</v>
      </c>
    </row>
    <row r="115" spans="1:22" ht="15" customHeight="1">
      <c r="A115" s="1">
        <v>1066139</v>
      </c>
      <c r="B115" s="1" t="e">
        <f>VLOOKUP(Table15[[#This Row],[RESOURCE_ID]],[1]!Table3[NH Provider '#],1,FALSE)</f>
        <v>#REF!</v>
      </c>
      <c r="C115" s="1" t="b">
        <f>IFERROR(IF(VLOOKUP($G115, '[1]Kathys Report LTC Facilities'!D:D,1,FALSE)=$G115,TRUE,FALSE), FALSE)</f>
        <v>0</v>
      </c>
      <c r="D115" s="1" t="b">
        <f>IFERROR(IF(VLOOKUP($J115, '[1]Kathys Report LTC Facilities'!E:E,1,FALSE)=$J115,TRUE,FALSE), FALSE)</f>
        <v>1</v>
      </c>
      <c r="E115" s="1" t="b">
        <f t="shared" si="1"/>
        <v>1</v>
      </c>
      <c r="F115" s="1" t="s">
        <v>1763</v>
      </c>
      <c r="G115" t="s">
        <v>1131</v>
      </c>
      <c r="H115" t="s">
        <v>17</v>
      </c>
      <c r="I115" t="s">
        <v>18</v>
      </c>
      <c r="J115" t="s">
        <v>1132</v>
      </c>
      <c r="L115" t="s">
        <v>19</v>
      </c>
      <c r="M115" t="s">
        <v>39</v>
      </c>
      <c r="N115" t="s">
        <v>76</v>
      </c>
      <c r="P115" s="1">
        <v>3169428471</v>
      </c>
      <c r="Q115" t="s">
        <v>54</v>
      </c>
      <c r="R115" t="s">
        <v>710</v>
      </c>
      <c r="S115" t="s">
        <v>22</v>
      </c>
      <c r="T115" t="s">
        <v>22</v>
      </c>
      <c r="U115" t="s">
        <v>226</v>
      </c>
      <c r="V115" t="s">
        <v>23</v>
      </c>
    </row>
    <row r="116" spans="1:22" ht="15" customHeight="1">
      <c r="A116" s="1">
        <v>1066759</v>
      </c>
      <c r="B116" s="1" t="e">
        <f>VLOOKUP(Table15[[#This Row],[RESOURCE_ID]],[1]!Table3[NH Provider '#],1,FALSE)</f>
        <v>#REF!</v>
      </c>
      <c r="C116" s="1" t="b">
        <f>IFERROR(IF(VLOOKUP($G116, '[1]Kathys Report LTC Facilities'!D:D,1,FALSE)=$G116,TRUE,FALSE), FALSE)</f>
        <v>0</v>
      </c>
      <c r="D116" s="1" t="b">
        <f>IFERROR(IF(VLOOKUP($J116, '[1]Kathys Report LTC Facilities'!E:E,1,FALSE)=$J116,TRUE,FALSE), FALSE)</f>
        <v>0</v>
      </c>
      <c r="E116" s="1" t="b">
        <f t="shared" si="1"/>
        <v>0</v>
      </c>
      <c r="F116" s="1" t="s">
        <v>1763</v>
      </c>
      <c r="G116" t="s">
        <v>1609</v>
      </c>
      <c r="H116" t="s">
        <v>17</v>
      </c>
      <c r="I116" t="s">
        <v>18</v>
      </c>
      <c r="J116" t="s">
        <v>1604</v>
      </c>
      <c r="K116" t="s">
        <v>1609</v>
      </c>
      <c r="L116" t="s">
        <v>19</v>
      </c>
      <c r="M116" t="s">
        <v>331</v>
      </c>
      <c r="N116" t="s">
        <v>332</v>
      </c>
      <c r="O116" t="s">
        <v>508</v>
      </c>
      <c r="P116" t="s">
        <v>20</v>
      </c>
      <c r="R116" t="s">
        <v>85</v>
      </c>
      <c r="S116" t="s">
        <v>27</v>
      </c>
      <c r="T116" t="s">
        <v>22</v>
      </c>
      <c r="U116" t="s">
        <v>226</v>
      </c>
      <c r="V116" t="s">
        <v>23</v>
      </c>
    </row>
    <row r="117" spans="1:22" ht="15" customHeight="1">
      <c r="A117" s="1">
        <v>1066407</v>
      </c>
      <c r="B117" s="1" t="e">
        <f>VLOOKUP(Table15[[#This Row],[RESOURCE_ID]],[1]!Table3[NH Provider '#],1,FALSE)</f>
        <v>#REF!</v>
      </c>
      <c r="C117" s="1" t="b">
        <f>IFERROR(IF(VLOOKUP($G117, '[1]Kathys Report LTC Facilities'!D:D,1,FALSE)=$G117,TRUE,FALSE), FALSE)</f>
        <v>1</v>
      </c>
      <c r="D117" s="1" t="b">
        <f>IFERROR(IF(VLOOKUP($J117, '[1]Kathys Report LTC Facilities'!E:E,1,FALSE)=$J117,TRUE,FALSE), FALSE)</f>
        <v>1</v>
      </c>
      <c r="E117" s="1" t="b">
        <f t="shared" si="1"/>
        <v>1</v>
      </c>
      <c r="F117" s="1" t="s">
        <v>1764</v>
      </c>
      <c r="G117" t="s">
        <v>999</v>
      </c>
      <c r="H117" t="s">
        <v>17</v>
      </c>
      <c r="I117" t="s">
        <v>18</v>
      </c>
      <c r="J117" t="s">
        <v>953</v>
      </c>
      <c r="L117" t="s">
        <v>19</v>
      </c>
      <c r="M117" t="s">
        <v>37</v>
      </c>
      <c r="N117" t="s">
        <v>188</v>
      </c>
      <c r="P117" s="1">
        <v>7852716700</v>
      </c>
      <c r="Q117" t="s">
        <v>54</v>
      </c>
      <c r="R117" t="s">
        <v>710</v>
      </c>
      <c r="S117" t="s">
        <v>27</v>
      </c>
      <c r="T117" t="s">
        <v>22</v>
      </c>
      <c r="U117" t="s">
        <v>226</v>
      </c>
      <c r="V117" t="s">
        <v>23</v>
      </c>
    </row>
    <row r="118" spans="1:22" ht="15" customHeight="1">
      <c r="A118" s="1">
        <v>1058927</v>
      </c>
      <c r="B118" s="1" t="e">
        <f>VLOOKUP(Table15[[#This Row],[RESOURCE_ID]],[1]!Table3[NH Provider '#],1,FALSE)</f>
        <v>#REF!</v>
      </c>
      <c r="C118" s="1" t="b">
        <f>IFERROR(IF(VLOOKUP($G118, '[1]Kathys Report LTC Facilities'!D:D,1,FALSE)=$G118,TRUE,FALSE), FALSE)</f>
        <v>0</v>
      </c>
      <c r="D118" s="1" t="b">
        <f>IFERROR(IF(VLOOKUP($J118, '[1]Kathys Report LTC Facilities'!E:E,1,FALSE)=$J118,TRUE,FALSE), FALSE)</f>
        <v>0</v>
      </c>
      <c r="E118" s="1" t="b">
        <f t="shared" si="1"/>
        <v>0</v>
      </c>
      <c r="F118" s="1" t="s">
        <v>1764</v>
      </c>
      <c r="G118" t="s">
        <v>996</v>
      </c>
      <c r="H118" t="s">
        <v>17</v>
      </c>
      <c r="I118" t="s">
        <v>18</v>
      </c>
      <c r="J118" t="s">
        <v>997</v>
      </c>
      <c r="L118" t="s">
        <v>19</v>
      </c>
      <c r="M118" t="s">
        <v>37</v>
      </c>
      <c r="N118" t="s">
        <v>188</v>
      </c>
      <c r="P118" t="s">
        <v>20</v>
      </c>
      <c r="R118" t="s">
        <v>26</v>
      </c>
      <c r="S118" t="s">
        <v>22</v>
      </c>
      <c r="T118" t="s">
        <v>22</v>
      </c>
      <c r="U118" t="s">
        <v>226</v>
      </c>
      <c r="V118" t="s">
        <v>23</v>
      </c>
    </row>
    <row r="119" spans="1:22" ht="15" customHeight="1">
      <c r="A119" s="1">
        <v>1058944</v>
      </c>
      <c r="B119" s="1" t="e">
        <f>VLOOKUP(Table15[[#This Row],[RESOURCE_ID]],[1]!Table3[NH Provider '#],1,FALSE)</f>
        <v>#REF!</v>
      </c>
      <c r="C119" s="1" t="b">
        <f>IFERROR(IF(VLOOKUP($G119, '[1]Kathys Report LTC Facilities'!D:D,1,FALSE)=$G119,TRUE,FALSE), FALSE)</f>
        <v>0</v>
      </c>
      <c r="D119" s="1" t="b">
        <f>IFERROR(IF(VLOOKUP($J119, '[1]Kathys Report LTC Facilities'!E:E,1,FALSE)=$J119,TRUE,FALSE), FALSE)</f>
        <v>0</v>
      </c>
      <c r="E119" s="1" t="b">
        <f t="shared" si="1"/>
        <v>0</v>
      </c>
      <c r="F119" s="1" t="s">
        <v>1763</v>
      </c>
      <c r="G119" t="s">
        <v>1784</v>
      </c>
      <c r="H119" t="s">
        <v>17</v>
      </c>
      <c r="I119" t="s">
        <v>18</v>
      </c>
      <c r="J119" t="s">
        <v>997</v>
      </c>
      <c r="L119" t="s">
        <v>19</v>
      </c>
      <c r="M119" t="s">
        <v>37</v>
      </c>
      <c r="N119" t="s">
        <v>188</v>
      </c>
      <c r="P119" t="s">
        <v>20</v>
      </c>
      <c r="R119" t="s">
        <v>917</v>
      </c>
      <c r="S119" t="s">
        <v>22</v>
      </c>
      <c r="T119" t="s">
        <v>22</v>
      </c>
      <c r="U119" t="s">
        <v>226</v>
      </c>
      <c r="V119" t="s">
        <v>23</v>
      </c>
    </row>
    <row r="120" spans="1:22" ht="15" customHeight="1">
      <c r="A120" s="1">
        <v>1066241</v>
      </c>
      <c r="B120" s="1" t="e">
        <f>VLOOKUP(Table15[[#This Row],[RESOURCE_ID]],[1]!Table3[NH Provider '#],1,FALSE)</f>
        <v>#REF!</v>
      </c>
      <c r="C120" s="1" t="b">
        <f>IFERROR(IF(VLOOKUP($G120, '[1]Kathys Report LTC Facilities'!D:D,1,FALSE)=$G120,TRUE,FALSE), FALSE)</f>
        <v>0</v>
      </c>
      <c r="D120" s="1" t="b">
        <f>IFERROR(IF(VLOOKUP($J120, '[1]Kathys Report LTC Facilities'!E:E,1,FALSE)=$J120,TRUE,FALSE), FALSE)</f>
        <v>1</v>
      </c>
      <c r="E120" s="1" t="b">
        <f t="shared" si="1"/>
        <v>1</v>
      </c>
      <c r="F120" s="1" t="s">
        <v>1762</v>
      </c>
      <c r="G120" t="s">
        <v>1289</v>
      </c>
      <c r="H120" t="s">
        <v>17</v>
      </c>
      <c r="I120" t="s">
        <v>18</v>
      </c>
      <c r="J120" t="s">
        <v>232</v>
      </c>
      <c r="L120" t="s">
        <v>19</v>
      </c>
      <c r="M120" t="s">
        <v>39</v>
      </c>
      <c r="N120" t="s">
        <v>63</v>
      </c>
      <c r="P120" s="1">
        <v>3166910100</v>
      </c>
      <c r="Q120" t="s">
        <v>441</v>
      </c>
      <c r="R120" t="s">
        <v>710</v>
      </c>
      <c r="S120" t="s">
        <v>22</v>
      </c>
      <c r="T120" t="s">
        <v>27</v>
      </c>
      <c r="U120" t="s">
        <v>226</v>
      </c>
      <c r="V120" t="s">
        <v>23</v>
      </c>
    </row>
    <row r="121" spans="1:22" ht="15" customHeight="1">
      <c r="A121" s="1">
        <v>1251453</v>
      </c>
      <c r="B121" s="1" t="e">
        <f>VLOOKUP(Table15[[#This Row],[RESOURCE_ID]],[1]!Table3[NH Provider '#],1,FALSE)</f>
        <v>#REF!</v>
      </c>
      <c r="C121" s="1" t="b">
        <f>IFERROR(IF(VLOOKUP($G121, '[1]Kathys Report LTC Facilities'!D:D,1,FALSE)=$G121,TRUE,FALSE), FALSE)</f>
        <v>0</v>
      </c>
      <c r="D121" s="1" t="b">
        <f>IFERROR(IF(VLOOKUP($J121, '[1]Kathys Report LTC Facilities'!E:E,1,FALSE)=$J121,TRUE,FALSE), FALSE)</f>
        <v>0</v>
      </c>
      <c r="E121" s="1" t="b">
        <f t="shared" si="1"/>
        <v>0</v>
      </c>
      <c r="F121" s="1" t="s">
        <v>1764</v>
      </c>
      <c r="G121" t="s">
        <v>1665</v>
      </c>
      <c r="H121" t="s">
        <v>17</v>
      </c>
      <c r="I121" t="s">
        <v>18</v>
      </c>
      <c r="J121" t="s">
        <v>1666</v>
      </c>
      <c r="L121" t="s">
        <v>19</v>
      </c>
      <c r="M121" t="s">
        <v>39</v>
      </c>
      <c r="N121" t="s">
        <v>63</v>
      </c>
      <c r="O121" t="s">
        <v>233</v>
      </c>
      <c r="P121" s="1">
        <v>3166919999</v>
      </c>
      <c r="Q121" t="s">
        <v>54</v>
      </c>
      <c r="S121" t="s">
        <v>27</v>
      </c>
      <c r="T121" t="s">
        <v>22</v>
      </c>
      <c r="U121" t="s">
        <v>226</v>
      </c>
    </row>
    <row r="122" spans="1:22" ht="15" customHeight="1">
      <c r="A122" s="1">
        <v>1066081</v>
      </c>
      <c r="B122" s="1" t="e">
        <f>VLOOKUP(Table15[[#This Row],[RESOURCE_ID]],[1]!Table3[NH Provider '#],1,FALSE)</f>
        <v>#REF!</v>
      </c>
      <c r="C122" s="1" t="b">
        <f>IFERROR(IF(VLOOKUP($G122, '[1]Kathys Report LTC Facilities'!D:D,1,FALSE)=$G122,TRUE,FALSE), FALSE)</f>
        <v>1</v>
      </c>
      <c r="D122" s="1" t="b">
        <f>IFERROR(IF(VLOOKUP($J122, '[1]Kathys Report LTC Facilities'!E:E,1,FALSE)=$J122,TRUE,FALSE), FALSE)</f>
        <v>1</v>
      </c>
      <c r="E122" s="1" t="b">
        <f t="shared" si="1"/>
        <v>1</v>
      </c>
      <c r="F122" s="1" t="s">
        <v>1764</v>
      </c>
      <c r="G122" t="s">
        <v>1036</v>
      </c>
      <c r="H122" t="s">
        <v>17</v>
      </c>
      <c r="I122" t="s">
        <v>18</v>
      </c>
      <c r="J122" t="s">
        <v>914</v>
      </c>
      <c r="L122" t="s">
        <v>19</v>
      </c>
      <c r="M122" t="s">
        <v>413</v>
      </c>
      <c r="N122" t="s">
        <v>414</v>
      </c>
      <c r="P122" s="1">
        <v>6203262232</v>
      </c>
      <c r="Q122" t="s">
        <v>54</v>
      </c>
      <c r="R122" t="s">
        <v>710</v>
      </c>
      <c r="S122" t="s">
        <v>22</v>
      </c>
      <c r="T122" t="s">
        <v>27</v>
      </c>
      <c r="U122" t="s">
        <v>226</v>
      </c>
      <c r="V122" t="s">
        <v>23</v>
      </c>
    </row>
    <row r="123" spans="1:22" ht="15" customHeight="1">
      <c r="A123" s="1">
        <v>1066142</v>
      </c>
      <c r="B123" s="1" t="e">
        <f>VLOOKUP(Table15[[#This Row],[RESOURCE_ID]],[1]!Table3[NH Provider '#],1,FALSE)</f>
        <v>#REF!</v>
      </c>
      <c r="C123" s="1" t="b">
        <f>IFERROR(IF(VLOOKUP($G123, '[1]Kathys Report LTC Facilities'!D:D,1,FALSE)=$G123,TRUE,FALSE), FALSE)</f>
        <v>0</v>
      </c>
      <c r="D123" s="1" t="b">
        <f>IFERROR(IF(VLOOKUP($J123, '[1]Kathys Report LTC Facilities'!E:E,1,FALSE)=$J123,TRUE,FALSE), FALSE)</f>
        <v>1</v>
      </c>
      <c r="E123" s="1" t="b">
        <f t="shared" si="1"/>
        <v>1</v>
      </c>
      <c r="F123" s="1" t="s">
        <v>1763</v>
      </c>
      <c r="G123" t="s">
        <v>1136</v>
      </c>
      <c r="H123" t="s">
        <v>17</v>
      </c>
      <c r="I123" t="s">
        <v>18</v>
      </c>
      <c r="J123" t="s">
        <v>914</v>
      </c>
      <c r="L123" t="s">
        <v>19</v>
      </c>
      <c r="M123" t="s">
        <v>413</v>
      </c>
      <c r="N123" t="s">
        <v>414</v>
      </c>
      <c r="P123" s="1">
        <v>6203262232</v>
      </c>
      <c r="Q123" t="s">
        <v>54</v>
      </c>
      <c r="R123" t="s">
        <v>710</v>
      </c>
      <c r="S123" t="s">
        <v>22</v>
      </c>
      <c r="T123" t="s">
        <v>22</v>
      </c>
      <c r="U123" t="s">
        <v>226</v>
      </c>
      <c r="V123" t="s">
        <v>23</v>
      </c>
    </row>
    <row r="124" spans="1:22" ht="15" customHeight="1">
      <c r="A124" s="1">
        <v>1009226</v>
      </c>
      <c r="B124" s="1" t="e">
        <f>VLOOKUP(Table15[[#This Row],[RESOURCE_ID]],[1]!Table3[NH Provider '#],1,FALSE)</f>
        <v>#REF!</v>
      </c>
      <c r="C124" s="1" t="b">
        <f>IFERROR(IF(VLOOKUP($G124, '[1]Kathys Report LTC Facilities'!D:D,1,FALSE)=$G124,TRUE,FALSE), FALSE)</f>
        <v>0</v>
      </c>
      <c r="D124" s="1" t="b">
        <f>IFERROR(IF(VLOOKUP($J124, '[1]Kathys Report LTC Facilities'!E:E,1,FALSE)=$J124,TRUE,FALSE), FALSE)</f>
        <v>0</v>
      </c>
      <c r="E124" s="1" t="b">
        <f t="shared" si="1"/>
        <v>0</v>
      </c>
      <c r="F124" s="1" t="s">
        <v>1763</v>
      </c>
      <c r="G124" t="s">
        <v>1785</v>
      </c>
      <c r="H124" t="s">
        <v>17</v>
      </c>
      <c r="I124" t="s">
        <v>18</v>
      </c>
      <c r="J124" t="s">
        <v>696</v>
      </c>
      <c r="L124" t="s">
        <v>19</v>
      </c>
      <c r="M124" t="s">
        <v>384</v>
      </c>
      <c r="N124" t="s">
        <v>385</v>
      </c>
      <c r="P124" s="1">
        <v>9999999999</v>
      </c>
      <c r="Q124" t="s">
        <v>54</v>
      </c>
      <c r="R124" t="s">
        <v>147</v>
      </c>
      <c r="S124" t="s">
        <v>27</v>
      </c>
      <c r="T124" t="s">
        <v>22</v>
      </c>
      <c r="U124" t="s">
        <v>226</v>
      </c>
      <c r="V124" t="s">
        <v>23</v>
      </c>
    </row>
    <row r="125" spans="1:22" ht="15" customHeight="1">
      <c r="A125" s="1">
        <v>1066269</v>
      </c>
      <c r="B125" s="1" t="e">
        <f>VLOOKUP(Table15[[#This Row],[RESOURCE_ID]],[1]!Table3[NH Provider '#],1,FALSE)</f>
        <v>#REF!</v>
      </c>
      <c r="C125" s="1" t="b">
        <f>IFERROR(IF(VLOOKUP($G125, '[1]Kathys Report LTC Facilities'!D:D,1,FALSE)=$G125,TRUE,FALSE), FALSE)</f>
        <v>1</v>
      </c>
      <c r="D125" s="1" t="b">
        <f>IFERROR(IF(VLOOKUP($J125, '[1]Kathys Report LTC Facilities'!E:E,1,FALSE)=$J125,TRUE,FALSE), FALSE)</f>
        <v>1</v>
      </c>
      <c r="E125" s="1" t="b">
        <f t="shared" si="1"/>
        <v>1</v>
      </c>
      <c r="F125" s="1" t="s">
        <v>1764</v>
      </c>
      <c r="G125" t="s">
        <v>1331</v>
      </c>
      <c r="H125" t="s">
        <v>17</v>
      </c>
      <c r="I125" t="s">
        <v>18</v>
      </c>
      <c r="J125" t="s">
        <v>1332</v>
      </c>
      <c r="L125" t="s">
        <v>19</v>
      </c>
      <c r="M125" t="s">
        <v>384</v>
      </c>
      <c r="N125" t="s">
        <v>385</v>
      </c>
      <c r="P125" s="1">
        <v>6202415360</v>
      </c>
      <c r="Q125" t="s">
        <v>54</v>
      </c>
      <c r="R125" t="s">
        <v>710</v>
      </c>
      <c r="S125" t="s">
        <v>22</v>
      </c>
      <c r="T125" t="s">
        <v>27</v>
      </c>
      <c r="U125" t="s">
        <v>226</v>
      </c>
      <c r="V125" t="s">
        <v>23</v>
      </c>
    </row>
    <row r="126" spans="1:22" ht="15" customHeight="1">
      <c r="A126" s="1">
        <v>1066108</v>
      </c>
      <c r="B126" s="1" t="e">
        <f>VLOOKUP(Table15[[#This Row],[RESOURCE_ID]],[1]!Table3[NH Provider '#],1,FALSE)</f>
        <v>#REF!</v>
      </c>
      <c r="C126" s="1" t="b">
        <f>IFERROR(IF(VLOOKUP($G126, '[1]Kathys Report LTC Facilities'!D:D,1,FALSE)=$G126,TRUE,FALSE), FALSE)</f>
        <v>1</v>
      </c>
      <c r="D126" s="1" t="b">
        <f>IFERROR(IF(VLOOKUP($J126, '[1]Kathys Report LTC Facilities'!E:E,1,FALSE)=$J126,TRUE,FALSE), FALSE)</f>
        <v>1</v>
      </c>
      <c r="E126" s="1" t="b">
        <f t="shared" si="1"/>
        <v>1</v>
      </c>
      <c r="F126" s="1" t="s">
        <v>1763</v>
      </c>
      <c r="G126" t="s">
        <v>1081</v>
      </c>
      <c r="H126" t="s">
        <v>17</v>
      </c>
      <c r="I126" t="s">
        <v>18</v>
      </c>
      <c r="J126" t="s">
        <v>1082</v>
      </c>
      <c r="L126" t="s">
        <v>19</v>
      </c>
      <c r="M126" t="s">
        <v>37</v>
      </c>
      <c r="N126" t="s">
        <v>81</v>
      </c>
      <c r="P126" s="1">
        <v>7852670138</v>
      </c>
      <c r="Q126" t="s">
        <v>441</v>
      </c>
      <c r="R126" t="s">
        <v>710</v>
      </c>
      <c r="S126" t="s">
        <v>22</v>
      </c>
      <c r="T126" t="s">
        <v>22</v>
      </c>
      <c r="U126" t="s">
        <v>226</v>
      </c>
      <c r="V126" t="s">
        <v>23</v>
      </c>
    </row>
    <row r="127" spans="1:22" ht="15" customHeight="1">
      <c r="A127" s="1">
        <v>1252441</v>
      </c>
      <c r="B127" s="1" t="e">
        <f>VLOOKUP(Table15[[#This Row],[RESOURCE_ID]],[1]!Table3[NH Provider '#],1,FALSE)</f>
        <v>#REF!</v>
      </c>
      <c r="C127" s="1" t="b">
        <f>IFERROR(IF(VLOOKUP($G127, '[1]Kathys Report LTC Facilities'!D:D,1,FALSE)=$G127,TRUE,FALSE), FALSE)</f>
        <v>0</v>
      </c>
      <c r="D127" s="1" t="b">
        <f>IFERROR(IF(VLOOKUP($J127, '[1]Kathys Report LTC Facilities'!E:E,1,FALSE)=$J127,TRUE,FALSE), FALSE)</f>
        <v>1</v>
      </c>
      <c r="E127" s="1" t="b">
        <f t="shared" si="1"/>
        <v>1</v>
      </c>
      <c r="F127" s="1" t="s">
        <v>1764</v>
      </c>
      <c r="G127" t="s">
        <v>1667</v>
      </c>
      <c r="H127" t="s">
        <v>17</v>
      </c>
      <c r="I127" t="s">
        <v>18</v>
      </c>
      <c r="J127" t="s">
        <v>1082</v>
      </c>
      <c r="L127" t="s">
        <v>19</v>
      </c>
      <c r="M127" t="s">
        <v>37</v>
      </c>
      <c r="N127" t="s">
        <v>81</v>
      </c>
      <c r="O127" t="s">
        <v>308</v>
      </c>
      <c r="P127" s="1">
        <v>7852672960</v>
      </c>
      <c r="Q127" t="s">
        <v>54</v>
      </c>
      <c r="S127" t="s">
        <v>27</v>
      </c>
      <c r="T127" t="s">
        <v>22</v>
      </c>
      <c r="U127" t="s">
        <v>226</v>
      </c>
    </row>
    <row r="128" spans="1:22" ht="15" customHeight="1">
      <c r="A128" s="1">
        <v>1066300</v>
      </c>
      <c r="B128" s="1" t="e">
        <f>VLOOKUP(Table15[[#This Row],[RESOURCE_ID]],[1]!Table3[NH Provider '#],1,FALSE)</f>
        <v>#REF!</v>
      </c>
      <c r="C128" s="1" t="b">
        <f>IFERROR(IF(VLOOKUP($G128, '[1]Kathys Report LTC Facilities'!D:D,1,FALSE)=$G128,TRUE,FALSE), FALSE)</f>
        <v>1</v>
      </c>
      <c r="D128" s="1" t="b">
        <f>IFERROR(IF(VLOOKUP($J128, '[1]Kathys Report LTC Facilities'!E:E,1,FALSE)=$J128,TRUE,FALSE), FALSE)</f>
        <v>1</v>
      </c>
      <c r="E128" s="1" t="b">
        <f t="shared" si="1"/>
        <v>1</v>
      </c>
      <c r="F128" s="1" t="s">
        <v>1762</v>
      </c>
      <c r="G128" t="s">
        <v>1383</v>
      </c>
      <c r="H128" t="s">
        <v>17</v>
      </c>
      <c r="I128" t="s">
        <v>18</v>
      </c>
      <c r="J128" t="s">
        <v>1384</v>
      </c>
      <c r="L128" t="s">
        <v>19</v>
      </c>
      <c r="M128" t="s">
        <v>162</v>
      </c>
      <c r="N128" t="s">
        <v>163</v>
      </c>
      <c r="P128" s="1">
        <v>6202219290</v>
      </c>
      <c r="Q128" t="s">
        <v>54</v>
      </c>
      <c r="R128" t="s">
        <v>710</v>
      </c>
      <c r="S128" t="s">
        <v>22</v>
      </c>
      <c r="T128" t="s">
        <v>27</v>
      </c>
      <c r="U128" t="s">
        <v>226</v>
      </c>
      <c r="V128" t="s">
        <v>23</v>
      </c>
    </row>
    <row r="129" spans="1:22" ht="15" customHeight="1">
      <c r="A129" s="1">
        <v>1066292</v>
      </c>
      <c r="B129" s="1" t="e">
        <f>VLOOKUP(Table15[[#This Row],[RESOURCE_ID]],[1]!Table3[NH Provider '#],1,FALSE)</f>
        <v>#REF!</v>
      </c>
      <c r="C129" s="1" t="b">
        <f>IFERROR(IF(VLOOKUP($G129, '[1]Kathys Report LTC Facilities'!D:D,1,FALSE)=$G129,TRUE,FALSE), FALSE)</f>
        <v>1</v>
      </c>
      <c r="D129" s="1" t="b">
        <f>IFERROR(IF(VLOOKUP($J129, '[1]Kathys Report LTC Facilities'!E:E,1,FALSE)=$J129,TRUE,FALSE), FALSE)</f>
        <v>1</v>
      </c>
      <c r="E129" s="1" t="b">
        <f t="shared" si="1"/>
        <v>1</v>
      </c>
      <c r="F129" s="1" t="s">
        <v>1763</v>
      </c>
      <c r="G129" t="s">
        <v>1367</v>
      </c>
      <c r="H129" t="s">
        <v>17</v>
      </c>
      <c r="I129" t="s">
        <v>18</v>
      </c>
      <c r="J129" t="s">
        <v>1368</v>
      </c>
      <c r="L129" t="s">
        <v>19</v>
      </c>
      <c r="M129" t="s">
        <v>193</v>
      </c>
      <c r="N129" t="s">
        <v>194</v>
      </c>
      <c r="P129" s="1">
        <v>9137551979</v>
      </c>
      <c r="Q129" t="s">
        <v>441</v>
      </c>
      <c r="R129" t="s">
        <v>710</v>
      </c>
      <c r="S129" t="s">
        <v>27</v>
      </c>
      <c r="T129" t="s">
        <v>22</v>
      </c>
      <c r="U129" t="s">
        <v>226</v>
      </c>
      <c r="V129" t="s">
        <v>23</v>
      </c>
    </row>
    <row r="130" spans="1:22">
      <c r="A130" s="1">
        <v>1066435</v>
      </c>
      <c r="B130" s="1" t="e">
        <f>VLOOKUP(Table15[[#This Row],[RESOURCE_ID]],[1]!Table3[NH Provider '#],1,FALSE)</f>
        <v>#REF!</v>
      </c>
      <c r="C130" s="1" t="b">
        <f>IFERROR(IF(VLOOKUP($G130, '[1]Kathys Report LTC Facilities'!D:D,1,FALSE)=$G130,TRUE,FALSE), FALSE)</f>
        <v>1</v>
      </c>
      <c r="D130" s="1" t="b">
        <f>IFERROR(IF(VLOOKUP($J130, '[1]Kathys Report LTC Facilities'!E:E,1,FALSE)=$J130,TRUE,FALSE), FALSE)</f>
        <v>1</v>
      </c>
      <c r="E130" s="1" t="b">
        <f t="shared" ref="E130:E193" si="2">OR($C130, $D130)</f>
        <v>1</v>
      </c>
      <c r="F130" s="1" t="s">
        <v>1763</v>
      </c>
      <c r="G130" t="s">
        <v>243</v>
      </c>
      <c r="H130" t="s">
        <v>17</v>
      </c>
      <c r="I130" t="s">
        <v>18</v>
      </c>
      <c r="J130" t="s">
        <v>1594</v>
      </c>
      <c r="L130" t="s">
        <v>19</v>
      </c>
      <c r="M130" t="s">
        <v>128</v>
      </c>
      <c r="N130" t="s">
        <v>129</v>
      </c>
      <c r="P130" s="1">
        <v>6203423280</v>
      </c>
      <c r="Q130" t="s">
        <v>54</v>
      </c>
      <c r="R130" t="s">
        <v>710</v>
      </c>
      <c r="S130" t="s">
        <v>22</v>
      </c>
      <c r="T130" t="s">
        <v>22</v>
      </c>
      <c r="U130" t="s">
        <v>226</v>
      </c>
      <c r="V130" t="s">
        <v>23</v>
      </c>
    </row>
    <row r="131" spans="1:22" ht="15" customHeight="1">
      <c r="A131" s="1">
        <v>1044479</v>
      </c>
      <c r="B131" s="1" t="e">
        <f>VLOOKUP(Table15[[#This Row],[RESOURCE_ID]],[1]!Table3[NH Provider '#],1,FALSE)</f>
        <v>#REF!</v>
      </c>
      <c r="C131" s="1" t="b">
        <f>IFERROR(IF(VLOOKUP($G131, '[1]Kathys Report LTC Facilities'!D:D,1,FALSE)=$G131,TRUE,FALSE), FALSE)</f>
        <v>0</v>
      </c>
      <c r="D131" s="1" t="b">
        <f>IFERROR(IF(VLOOKUP($J131, '[1]Kathys Report LTC Facilities'!E:E,1,FALSE)=$J131,TRUE,FALSE), FALSE)</f>
        <v>1</v>
      </c>
      <c r="E131" s="1" t="b">
        <f t="shared" si="2"/>
        <v>1</v>
      </c>
      <c r="F131" s="1" t="s">
        <v>1763</v>
      </c>
      <c r="G131" t="s">
        <v>954</v>
      </c>
      <c r="H131" t="s">
        <v>17</v>
      </c>
      <c r="I131" t="s">
        <v>18</v>
      </c>
      <c r="J131" t="s">
        <v>955</v>
      </c>
      <c r="L131" t="s">
        <v>19</v>
      </c>
      <c r="M131" t="s">
        <v>66</v>
      </c>
      <c r="N131" t="s">
        <v>67</v>
      </c>
      <c r="P131" t="s">
        <v>20</v>
      </c>
      <c r="R131" t="s">
        <v>26</v>
      </c>
      <c r="S131" t="s">
        <v>22</v>
      </c>
      <c r="T131" t="s">
        <v>22</v>
      </c>
      <c r="U131" t="s">
        <v>226</v>
      </c>
      <c r="V131" t="s">
        <v>23</v>
      </c>
    </row>
    <row r="132" spans="1:22" ht="15" customHeight="1">
      <c r="A132" s="1">
        <v>1044480</v>
      </c>
      <c r="B132" s="1" t="e">
        <f>VLOOKUP(Table15[[#This Row],[RESOURCE_ID]],[1]!Table3[NH Provider '#],1,FALSE)</f>
        <v>#REF!</v>
      </c>
      <c r="C132" s="1" t="b">
        <f>IFERROR(IF(VLOOKUP($G132, '[1]Kathys Report LTC Facilities'!D:D,1,FALSE)=$G132,TRUE,FALSE), FALSE)</f>
        <v>0</v>
      </c>
      <c r="D132" s="1" t="b">
        <f>IFERROR(IF(VLOOKUP($J132, '[1]Kathys Report LTC Facilities'!E:E,1,FALSE)=$J132,TRUE,FALSE), FALSE)</f>
        <v>1</v>
      </c>
      <c r="E132" s="1" t="b">
        <f t="shared" si="2"/>
        <v>1</v>
      </c>
      <c r="F132" s="1" t="s">
        <v>1764</v>
      </c>
      <c r="G132" t="s">
        <v>956</v>
      </c>
      <c r="H132" t="s">
        <v>17</v>
      </c>
      <c r="I132" t="s">
        <v>18</v>
      </c>
      <c r="J132" t="s">
        <v>955</v>
      </c>
      <c r="L132" t="s">
        <v>19</v>
      </c>
      <c r="M132" t="s">
        <v>66</v>
      </c>
      <c r="N132" t="s">
        <v>67</v>
      </c>
      <c r="P132" t="s">
        <v>20</v>
      </c>
      <c r="R132" t="s">
        <v>26</v>
      </c>
      <c r="S132" t="s">
        <v>22</v>
      </c>
      <c r="T132" t="s">
        <v>22</v>
      </c>
      <c r="U132" t="s">
        <v>226</v>
      </c>
      <c r="V132" t="s">
        <v>23</v>
      </c>
    </row>
    <row r="133" spans="1:22" ht="15" customHeight="1">
      <c r="A133" s="1">
        <v>1066320</v>
      </c>
      <c r="B133" s="1" t="e">
        <f>VLOOKUP(Table15[[#This Row],[RESOURCE_ID]],[1]!Table3[NH Provider '#],1,FALSE)</f>
        <v>#REF!</v>
      </c>
      <c r="C133" s="1" t="b">
        <f>IFERROR(IF(VLOOKUP($G133, '[1]Kathys Report LTC Facilities'!D:D,1,FALSE)=$G133,TRUE,FALSE), FALSE)</f>
        <v>1</v>
      </c>
      <c r="D133" s="1" t="b">
        <f>IFERROR(IF(VLOOKUP($J133, '[1]Kathys Report LTC Facilities'!E:E,1,FALSE)=$J133,TRUE,FALSE), FALSE)</f>
        <v>1</v>
      </c>
      <c r="E133" s="1" t="b">
        <f t="shared" si="2"/>
        <v>1</v>
      </c>
      <c r="F133" s="1" t="s">
        <v>1762</v>
      </c>
      <c r="G133" t="s">
        <v>1417</v>
      </c>
      <c r="H133" t="s">
        <v>17</v>
      </c>
      <c r="I133" t="s">
        <v>18</v>
      </c>
      <c r="J133" t="s">
        <v>1418</v>
      </c>
      <c r="L133" t="s">
        <v>19</v>
      </c>
      <c r="M133" t="s">
        <v>149</v>
      </c>
      <c r="N133" t="s">
        <v>150</v>
      </c>
      <c r="P133" s="1">
        <v>6203253088</v>
      </c>
      <c r="Q133" t="s">
        <v>54</v>
      </c>
      <c r="R133" t="s">
        <v>710</v>
      </c>
      <c r="S133" t="s">
        <v>22</v>
      </c>
      <c r="T133" t="s">
        <v>27</v>
      </c>
      <c r="U133" t="s">
        <v>226</v>
      </c>
      <c r="V133" t="s">
        <v>23</v>
      </c>
    </row>
    <row r="134" spans="1:22" ht="15" customHeight="1">
      <c r="A134" s="1">
        <v>1246131</v>
      </c>
      <c r="B134" s="1" t="e">
        <f>VLOOKUP(Table15[[#This Row],[RESOURCE_ID]],[1]!Table3[NH Provider '#],1,FALSE)</f>
        <v>#REF!</v>
      </c>
      <c r="C134" s="1" t="b">
        <f>IFERROR(IF(VLOOKUP($G134, '[1]Kathys Report LTC Facilities'!D:D,1,FALSE)=$G134,TRUE,FALSE), FALSE)</f>
        <v>0</v>
      </c>
      <c r="D134" s="1" t="b">
        <f>IFERROR(IF(VLOOKUP($J134, '[1]Kathys Report LTC Facilities'!E:E,1,FALSE)=$J134,TRUE,FALSE), FALSE)</f>
        <v>1</v>
      </c>
      <c r="E134" s="1" t="b">
        <f t="shared" si="2"/>
        <v>1</v>
      </c>
      <c r="F134" s="1" t="s">
        <v>1764</v>
      </c>
      <c r="G134" t="s">
        <v>1638</v>
      </c>
      <c r="H134" t="s">
        <v>17</v>
      </c>
      <c r="I134" t="s">
        <v>18</v>
      </c>
      <c r="J134" t="s">
        <v>1418</v>
      </c>
      <c r="L134" t="s">
        <v>19</v>
      </c>
      <c r="M134" t="s">
        <v>149</v>
      </c>
      <c r="N134" t="s">
        <v>150</v>
      </c>
      <c r="O134" t="s">
        <v>649</v>
      </c>
      <c r="P134" s="1">
        <v>6203253088</v>
      </c>
      <c r="Q134" t="s">
        <v>54</v>
      </c>
      <c r="S134" t="s">
        <v>22</v>
      </c>
      <c r="T134" t="s">
        <v>22</v>
      </c>
      <c r="U134" t="s">
        <v>226</v>
      </c>
    </row>
    <row r="135" spans="1:22" ht="15" customHeight="1">
      <c r="A135" s="1">
        <v>1066368</v>
      </c>
      <c r="B135" s="1" t="e">
        <f>VLOOKUP(Table15[[#This Row],[RESOURCE_ID]],[1]!Table3[NH Provider '#],1,FALSE)</f>
        <v>#REF!</v>
      </c>
      <c r="C135" s="1" t="b">
        <f>IFERROR(IF(VLOOKUP($G135, '[1]Kathys Report LTC Facilities'!D:D,1,FALSE)=$G135,TRUE,FALSE), FALSE)</f>
        <v>1</v>
      </c>
      <c r="D135" s="1" t="b">
        <f>IFERROR(IF(VLOOKUP($J135, '[1]Kathys Report LTC Facilities'!E:E,1,FALSE)=$J135,TRUE,FALSE), FALSE)</f>
        <v>1</v>
      </c>
      <c r="E135" s="1" t="b">
        <f t="shared" si="2"/>
        <v>1</v>
      </c>
      <c r="F135" s="1" t="s">
        <v>1764</v>
      </c>
      <c r="G135" t="s">
        <v>827</v>
      </c>
      <c r="H135" t="s">
        <v>17</v>
      </c>
      <c r="I135" t="s">
        <v>18</v>
      </c>
      <c r="J135" t="s">
        <v>828</v>
      </c>
      <c r="L135" t="s">
        <v>19</v>
      </c>
      <c r="M135" t="s">
        <v>185</v>
      </c>
      <c r="N135" t="s">
        <v>186</v>
      </c>
      <c r="P135" s="1">
        <v>6204314151</v>
      </c>
      <c r="Q135" t="s">
        <v>54</v>
      </c>
      <c r="R135" t="s">
        <v>710</v>
      </c>
      <c r="S135" t="s">
        <v>22</v>
      </c>
      <c r="T135" t="s">
        <v>27</v>
      </c>
      <c r="U135" t="s">
        <v>226</v>
      </c>
      <c r="V135" t="s">
        <v>23</v>
      </c>
    </row>
    <row r="136" spans="1:22" ht="15" customHeight="1">
      <c r="A136" s="1">
        <v>1023524</v>
      </c>
      <c r="B136" s="1" t="e">
        <f>VLOOKUP(Table15[[#This Row],[RESOURCE_ID]],[1]!Table3[NH Provider '#],1,FALSE)</f>
        <v>#REF!</v>
      </c>
      <c r="C136" s="1" t="b">
        <f>IFERROR(IF(VLOOKUP($G136, '[1]Kathys Report LTC Facilities'!D:D,1,FALSE)=$G136,TRUE,FALSE), FALSE)</f>
        <v>0</v>
      </c>
      <c r="D136" s="1" t="b">
        <f>IFERROR(IF(VLOOKUP($J136, '[1]Kathys Report LTC Facilities'!E:E,1,FALSE)=$J136,TRUE,FALSE), FALSE)</f>
        <v>0</v>
      </c>
      <c r="E136" s="1" t="b">
        <f t="shared" si="2"/>
        <v>0</v>
      </c>
      <c r="F136" s="1" t="s">
        <v>1763</v>
      </c>
      <c r="G136" t="s">
        <v>1008</v>
      </c>
      <c r="H136" t="s">
        <v>17</v>
      </c>
      <c r="I136" t="s">
        <v>18</v>
      </c>
      <c r="J136" t="s">
        <v>1786</v>
      </c>
      <c r="L136" t="s">
        <v>19</v>
      </c>
      <c r="M136" t="s">
        <v>185</v>
      </c>
      <c r="N136" t="s">
        <v>186</v>
      </c>
      <c r="P136" t="s">
        <v>20</v>
      </c>
      <c r="R136" t="s">
        <v>100</v>
      </c>
      <c r="S136" t="s">
        <v>22</v>
      </c>
      <c r="T136" t="s">
        <v>22</v>
      </c>
      <c r="U136" t="s">
        <v>226</v>
      </c>
      <c r="V136" t="s">
        <v>23</v>
      </c>
    </row>
    <row r="137" spans="1:22" ht="15" customHeight="1">
      <c r="A137" s="1">
        <v>1066251</v>
      </c>
      <c r="B137" s="1" t="e">
        <f>VLOOKUP(Table15[[#This Row],[RESOURCE_ID]],[1]!Table3[NH Provider '#],1,FALSE)</f>
        <v>#REF!</v>
      </c>
      <c r="C137" s="1" t="b">
        <f>IFERROR(IF(VLOOKUP($G137, '[1]Kathys Report LTC Facilities'!D:D,1,FALSE)=$G137,TRUE,FALSE), FALSE)</f>
        <v>1</v>
      </c>
      <c r="D137" s="1" t="b">
        <f>IFERROR(IF(VLOOKUP($J137, '[1]Kathys Report LTC Facilities'!E:E,1,FALSE)=$J137,TRUE,FALSE), FALSE)</f>
        <v>1</v>
      </c>
      <c r="E137" s="1" t="b">
        <f t="shared" si="2"/>
        <v>1</v>
      </c>
      <c r="F137" s="1" t="s">
        <v>1762</v>
      </c>
      <c r="G137" t="s">
        <v>1303</v>
      </c>
      <c r="H137" t="s">
        <v>17</v>
      </c>
      <c r="I137" t="s">
        <v>18</v>
      </c>
      <c r="J137" t="s">
        <v>1304</v>
      </c>
      <c r="L137" t="s">
        <v>19</v>
      </c>
      <c r="M137" t="s">
        <v>46</v>
      </c>
      <c r="N137" t="s">
        <v>47</v>
      </c>
      <c r="O137" t="s">
        <v>312</v>
      </c>
      <c r="P137" s="1">
        <v>9133674327</v>
      </c>
      <c r="Q137" t="s">
        <v>441</v>
      </c>
      <c r="R137" t="s">
        <v>710</v>
      </c>
      <c r="S137" t="s">
        <v>22</v>
      </c>
      <c r="T137" t="s">
        <v>27</v>
      </c>
      <c r="U137" t="s">
        <v>226</v>
      </c>
      <c r="V137" t="s">
        <v>23</v>
      </c>
    </row>
    <row r="138" spans="1:22" ht="15" customHeight="1">
      <c r="A138" s="1">
        <v>1052578</v>
      </c>
      <c r="B138" s="1" t="e">
        <f>VLOOKUP(Table15[[#This Row],[RESOURCE_ID]],[1]!Table3[NH Provider '#],1,FALSE)</f>
        <v>#REF!</v>
      </c>
      <c r="C138" s="1" t="b">
        <f>IFERROR(IF(VLOOKUP($G138, '[1]Kathys Report LTC Facilities'!D:D,1,FALSE)=$G138,TRUE,FALSE), FALSE)</f>
        <v>1</v>
      </c>
      <c r="D138" s="1" t="b">
        <f>IFERROR(IF(VLOOKUP($J138, '[1]Kathys Report LTC Facilities'!E:E,1,FALSE)=$J138,TRUE,FALSE), FALSE)</f>
        <v>0</v>
      </c>
      <c r="E138" s="1" t="b">
        <f t="shared" si="2"/>
        <v>1</v>
      </c>
      <c r="F138" s="1" t="s">
        <v>1763</v>
      </c>
      <c r="G138" t="s">
        <v>976</v>
      </c>
      <c r="H138" t="s">
        <v>17</v>
      </c>
      <c r="I138" t="s">
        <v>18</v>
      </c>
      <c r="J138" t="s">
        <v>977</v>
      </c>
      <c r="L138" t="s">
        <v>19</v>
      </c>
      <c r="M138" t="s">
        <v>79</v>
      </c>
      <c r="N138" t="s">
        <v>88</v>
      </c>
      <c r="P138" s="1">
        <v>9138295201</v>
      </c>
      <c r="Q138" t="s">
        <v>54</v>
      </c>
      <c r="R138" t="s">
        <v>21</v>
      </c>
      <c r="S138" t="s">
        <v>22</v>
      </c>
      <c r="T138" t="s">
        <v>22</v>
      </c>
      <c r="U138" t="s">
        <v>226</v>
      </c>
      <c r="V138" t="s">
        <v>23</v>
      </c>
    </row>
    <row r="139" spans="1:22" ht="15" customHeight="1">
      <c r="A139" s="1">
        <v>1066372</v>
      </c>
      <c r="B139" s="1" t="e">
        <f>VLOOKUP(Table15[[#This Row],[RESOURCE_ID]],[1]!Table3[NH Provider '#],1,FALSE)</f>
        <v>#REF!</v>
      </c>
      <c r="C139" s="1" t="b">
        <f>IFERROR(IF(VLOOKUP($G139, '[1]Kathys Report LTC Facilities'!D:D,1,FALSE)=$G139,TRUE,FALSE), FALSE)</f>
        <v>0</v>
      </c>
      <c r="D139" s="1" t="b">
        <f>IFERROR(IF(VLOOKUP($J139, '[1]Kathys Report LTC Facilities'!E:E,1,FALSE)=$J139,TRUE,FALSE), FALSE)</f>
        <v>0</v>
      </c>
      <c r="E139" s="1" t="b">
        <f t="shared" si="2"/>
        <v>0</v>
      </c>
      <c r="F139" s="1" t="s">
        <v>1762</v>
      </c>
      <c r="G139" t="s">
        <v>1503</v>
      </c>
      <c r="H139" t="s">
        <v>17</v>
      </c>
      <c r="I139" t="s">
        <v>18</v>
      </c>
      <c r="J139" t="s">
        <v>798</v>
      </c>
      <c r="L139" t="s">
        <v>19</v>
      </c>
      <c r="M139" t="s">
        <v>119</v>
      </c>
      <c r="N139" t="s">
        <v>152</v>
      </c>
      <c r="P139" s="1">
        <v>6205133825</v>
      </c>
      <c r="Q139" t="s">
        <v>441</v>
      </c>
      <c r="R139" t="s">
        <v>710</v>
      </c>
      <c r="S139" t="s">
        <v>22</v>
      </c>
      <c r="T139" t="s">
        <v>22</v>
      </c>
      <c r="U139" t="s">
        <v>715</v>
      </c>
      <c r="V139" t="s">
        <v>23</v>
      </c>
    </row>
    <row r="140" spans="1:22" ht="15" customHeight="1">
      <c r="A140" s="1">
        <v>1066066</v>
      </c>
      <c r="B140" s="1" t="e">
        <f>VLOOKUP(Table15[[#This Row],[RESOURCE_ID]],[1]!Table3[NH Provider '#],1,FALSE)</f>
        <v>#REF!</v>
      </c>
      <c r="C140" s="1" t="b">
        <f>IFERROR(IF(VLOOKUP($G140, '[1]Kathys Report LTC Facilities'!D:D,1,FALSE)=$G140,TRUE,FALSE), FALSE)</f>
        <v>1</v>
      </c>
      <c r="D140" s="1" t="b">
        <f>IFERROR(IF(VLOOKUP($J140, '[1]Kathys Report LTC Facilities'!E:E,1,FALSE)=$J140,TRUE,FALSE), FALSE)</f>
        <v>1</v>
      </c>
      <c r="E140" s="1" t="b">
        <f t="shared" si="2"/>
        <v>1</v>
      </c>
      <c r="F140" s="1" t="s">
        <v>1764</v>
      </c>
      <c r="G140" t="s">
        <v>1016</v>
      </c>
      <c r="H140" t="s">
        <v>17</v>
      </c>
      <c r="I140" t="s">
        <v>18</v>
      </c>
      <c r="J140" t="s">
        <v>907</v>
      </c>
      <c r="L140" t="s">
        <v>19</v>
      </c>
      <c r="M140" t="s">
        <v>340</v>
      </c>
      <c r="N140" t="s">
        <v>341</v>
      </c>
      <c r="P140" s="1">
        <v>6204428224</v>
      </c>
      <c r="Q140" t="s">
        <v>441</v>
      </c>
      <c r="R140" t="s">
        <v>710</v>
      </c>
      <c r="S140" t="s">
        <v>22</v>
      </c>
      <c r="T140" t="s">
        <v>27</v>
      </c>
      <c r="U140" t="s">
        <v>226</v>
      </c>
      <c r="V140" t="s">
        <v>23</v>
      </c>
    </row>
    <row r="141" spans="1:22" ht="15" customHeight="1">
      <c r="A141" s="1">
        <v>1035268</v>
      </c>
      <c r="B141" s="1" t="e">
        <f>VLOOKUP(Table15[[#This Row],[RESOURCE_ID]],[1]!Table3[NH Provider '#],1,FALSE)</f>
        <v>#REF!</v>
      </c>
      <c r="C141" s="1" t="b">
        <f>IFERROR(IF(VLOOKUP($G141, '[1]Kathys Report LTC Facilities'!D:D,1,FALSE)=$G141,TRUE,FALSE), FALSE)</f>
        <v>0</v>
      </c>
      <c r="D141" s="1" t="b">
        <f>IFERROR(IF(VLOOKUP($J141, '[1]Kathys Report LTC Facilities'!E:E,1,FALSE)=$J141,TRUE,FALSE), FALSE)</f>
        <v>0</v>
      </c>
      <c r="E141" s="1" t="b">
        <f t="shared" si="2"/>
        <v>0</v>
      </c>
      <c r="F141" s="1" t="s">
        <v>1763</v>
      </c>
      <c r="G141" t="s">
        <v>201</v>
      </c>
      <c r="H141" t="s">
        <v>17</v>
      </c>
      <c r="I141" t="s">
        <v>18</v>
      </c>
      <c r="J141" t="s">
        <v>901</v>
      </c>
      <c r="L141" t="s">
        <v>19</v>
      </c>
      <c r="M141" t="s">
        <v>340</v>
      </c>
      <c r="N141" t="s">
        <v>341</v>
      </c>
      <c r="P141" t="s">
        <v>20</v>
      </c>
      <c r="R141" t="s">
        <v>548</v>
      </c>
      <c r="S141" t="s">
        <v>22</v>
      </c>
      <c r="T141" t="s">
        <v>22</v>
      </c>
      <c r="U141" t="s">
        <v>226</v>
      </c>
      <c r="V141" t="s">
        <v>23</v>
      </c>
    </row>
    <row r="142" spans="1:22" ht="15" customHeight="1">
      <c r="A142" s="1">
        <v>1066358</v>
      </c>
      <c r="B142" s="1" t="e">
        <f>VLOOKUP(Table15[[#This Row],[RESOURCE_ID]],[1]!Table3[NH Provider '#],1,FALSE)</f>
        <v>#REF!</v>
      </c>
      <c r="C142" s="1" t="b">
        <f>IFERROR(IF(VLOOKUP($G142, '[1]Kathys Report LTC Facilities'!D:D,1,FALSE)=$G142,TRUE,FALSE), FALSE)</f>
        <v>1</v>
      </c>
      <c r="D142" s="1" t="b">
        <f>IFERROR(IF(VLOOKUP($J142, '[1]Kathys Report LTC Facilities'!E:E,1,FALSE)=$J142,TRUE,FALSE), FALSE)</f>
        <v>1</v>
      </c>
      <c r="E142" s="1" t="b">
        <f t="shared" si="2"/>
        <v>1</v>
      </c>
      <c r="F142" s="1" t="s">
        <v>1763</v>
      </c>
      <c r="G142" t="s">
        <v>1480</v>
      </c>
      <c r="H142" t="s">
        <v>17</v>
      </c>
      <c r="I142" t="s">
        <v>18</v>
      </c>
      <c r="J142" t="s">
        <v>1481</v>
      </c>
      <c r="L142" t="s">
        <v>19</v>
      </c>
      <c r="M142" t="s">
        <v>403</v>
      </c>
      <c r="N142" t="s">
        <v>404</v>
      </c>
      <c r="P142" s="1">
        <v>6205442023</v>
      </c>
      <c r="Q142" t="s">
        <v>54</v>
      </c>
      <c r="R142" t="s">
        <v>710</v>
      </c>
      <c r="S142" t="s">
        <v>22</v>
      </c>
      <c r="T142" t="s">
        <v>22</v>
      </c>
      <c r="U142" t="s">
        <v>226</v>
      </c>
      <c r="V142" t="s">
        <v>23</v>
      </c>
    </row>
    <row r="143" spans="1:22" ht="15" customHeight="1">
      <c r="A143" s="1">
        <v>1066148</v>
      </c>
      <c r="B143" s="1" t="e">
        <f>VLOOKUP(Table15[[#This Row],[RESOURCE_ID]],[1]!Table3[NH Provider '#],1,FALSE)</f>
        <v>#REF!</v>
      </c>
      <c r="C143" s="1" t="b">
        <f>IFERROR(IF(VLOOKUP($G143, '[1]Kathys Report LTC Facilities'!D:D,1,FALSE)=$G143,TRUE,FALSE), FALSE)</f>
        <v>1</v>
      </c>
      <c r="D143" s="1" t="b">
        <f>IFERROR(IF(VLOOKUP($J143, '[1]Kathys Report LTC Facilities'!E:E,1,FALSE)=$J143,TRUE,FALSE), FALSE)</f>
        <v>1</v>
      </c>
      <c r="E143" s="1" t="b">
        <f t="shared" si="2"/>
        <v>1</v>
      </c>
      <c r="F143" s="1" t="s">
        <v>1762</v>
      </c>
      <c r="G143" t="s">
        <v>1147</v>
      </c>
      <c r="H143" t="s">
        <v>17</v>
      </c>
      <c r="I143" t="s">
        <v>18</v>
      </c>
      <c r="J143" t="s">
        <v>1148</v>
      </c>
      <c r="L143" t="s">
        <v>19</v>
      </c>
      <c r="M143" t="s">
        <v>79</v>
      </c>
      <c r="N143" t="s">
        <v>80</v>
      </c>
      <c r="P143" s="1">
        <v>9135993810</v>
      </c>
      <c r="Q143" t="s">
        <v>441</v>
      </c>
      <c r="R143" t="s">
        <v>710</v>
      </c>
      <c r="S143" t="s">
        <v>22</v>
      </c>
      <c r="T143" t="s">
        <v>27</v>
      </c>
      <c r="U143" t="s">
        <v>226</v>
      </c>
      <c r="V143" t="s">
        <v>23</v>
      </c>
    </row>
    <row r="144" spans="1:22" ht="15" customHeight="1">
      <c r="A144" s="1">
        <v>1066175</v>
      </c>
      <c r="B144" s="1" t="e">
        <f>VLOOKUP(Table15[[#This Row],[RESOURCE_ID]],[1]!Table3[NH Provider '#],1,FALSE)</f>
        <v>#REF!</v>
      </c>
      <c r="C144" s="1" t="b">
        <f>IFERROR(IF(VLOOKUP($G144, '[1]Kathys Report LTC Facilities'!D:D,1,FALSE)=$G144,TRUE,FALSE), FALSE)</f>
        <v>0</v>
      </c>
      <c r="D144" s="1" t="b">
        <f>IFERROR(IF(VLOOKUP($J144, '[1]Kathys Report LTC Facilities'!E:E,1,FALSE)=$J144,TRUE,FALSE), FALSE)</f>
        <v>0</v>
      </c>
      <c r="E144" s="1" t="b">
        <f t="shared" si="2"/>
        <v>0</v>
      </c>
      <c r="F144" s="1" t="s">
        <v>1763</v>
      </c>
      <c r="G144" t="s">
        <v>1787</v>
      </c>
      <c r="H144" t="s">
        <v>17</v>
      </c>
      <c r="I144" t="s">
        <v>18</v>
      </c>
      <c r="J144" t="s">
        <v>1192</v>
      </c>
      <c r="L144" t="s">
        <v>19</v>
      </c>
      <c r="M144" t="s">
        <v>406</v>
      </c>
      <c r="N144" t="s">
        <v>407</v>
      </c>
      <c r="P144" s="1">
        <v>7854862359</v>
      </c>
      <c r="Q144" t="s">
        <v>441</v>
      </c>
      <c r="R144" t="s">
        <v>710</v>
      </c>
      <c r="S144" t="s">
        <v>27</v>
      </c>
      <c r="T144" t="s">
        <v>22</v>
      </c>
      <c r="U144" t="s">
        <v>226</v>
      </c>
      <c r="V144" t="s">
        <v>23</v>
      </c>
    </row>
    <row r="145" spans="1:22" ht="15" customHeight="1">
      <c r="A145" s="1">
        <v>1255529</v>
      </c>
      <c r="B145" s="1" t="e">
        <f>VLOOKUP(Table15[[#This Row],[RESOURCE_ID]],[1]!Table3[NH Provider '#],1,FALSE)</f>
        <v>#REF!</v>
      </c>
      <c r="C145" s="1" t="b">
        <f>IFERROR(IF(VLOOKUP($G145, '[1]Kathys Report LTC Facilities'!D:D,1,FALSE)=$G145,TRUE,FALSE), FALSE)</f>
        <v>0</v>
      </c>
      <c r="D145" s="1" t="b">
        <f>IFERROR(IF(VLOOKUP($J145, '[1]Kathys Report LTC Facilities'!E:E,1,FALSE)=$J145,TRUE,FALSE), FALSE)</f>
        <v>0</v>
      </c>
      <c r="E145" s="1" t="b">
        <f t="shared" si="2"/>
        <v>0</v>
      </c>
      <c r="F145" s="1" t="s">
        <v>1762</v>
      </c>
      <c r="G145" t="s">
        <v>1688</v>
      </c>
      <c r="H145" t="s">
        <v>17</v>
      </c>
      <c r="I145" t="s">
        <v>18</v>
      </c>
      <c r="J145" t="s">
        <v>1689</v>
      </c>
      <c r="L145" t="s">
        <v>19</v>
      </c>
      <c r="M145" t="s">
        <v>114</v>
      </c>
      <c r="N145" t="s">
        <v>115</v>
      </c>
      <c r="O145" t="s">
        <v>563</v>
      </c>
      <c r="P145" s="1">
        <v>3162846400</v>
      </c>
      <c r="Q145" t="s">
        <v>54</v>
      </c>
      <c r="S145" t="s">
        <v>22</v>
      </c>
      <c r="T145" t="s">
        <v>27</v>
      </c>
      <c r="U145" t="s">
        <v>704</v>
      </c>
    </row>
    <row r="146" spans="1:22" ht="15" customHeight="1">
      <c r="A146" s="1">
        <v>1066207</v>
      </c>
      <c r="B146" s="1" t="e">
        <f>VLOOKUP(Table15[[#This Row],[RESOURCE_ID]],[1]!Table3[NH Provider '#],1,FALSE)</f>
        <v>#REF!</v>
      </c>
      <c r="C146" s="1" t="b">
        <f>IFERROR(IF(VLOOKUP($G146, '[1]Kathys Report LTC Facilities'!D:D,1,FALSE)=$G146,TRUE,FALSE), FALSE)</f>
        <v>1</v>
      </c>
      <c r="D146" s="1" t="b">
        <f>IFERROR(IF(VLOOKUP($J146, '[1]Kathys Report LTC Facilities'!E:E,1,FALSE)=$J146,TRUE,FALSE), FALSE)</f>
        <v>1</v>
      </c>
      <c r="E146" s="1" t="b">
        <f t="shared" si="2"/>
        <v>1</v>
      </c>
      <c r="F146" s="1" t="s">
        <v>1763</v>
      </c>
      <c r="G146" t="s">
        <v>1238</v>
      </c>
      <c r="H146" t="s">
        <v>17</v>
      </c>
      <c r="I146" t="s">
        <v>18</v>
      </c>
      <c r="J146" t="s">
        <v>1239</v>
      </c>
      <c r="L146" t="s">
        <v>19</v>
      </c>
      <c r="M146" t="s">
        <v>119</v>
      </c>
      <c r="N146" t="s">
        <v>152</v>
      </c>
      <c r="P146" s="1">
        <v>6206631140</v>
      </c>
      <c r="Q146" t="s">
        <v>441</v>
      </c>
      <c r="R146" t="s">
        <v>710</v>
      </c>
      <c r="S146" t="s">
        <v>22</v>
      </c>
      <c r="T146" t="s">
        <v>22</v>
      </c>
      <c r="U146" t="s">
        <v>226</v>
      </c>
      <c r="V146" t="s">
        <v>23</v>
      </c>
    </row>
    <row r="147" spans="1:22" ht="15" customHeight="1">
      <c r="A147" s="1">
        <v>1066159</v>
      </c>
      <c r="B147" s="1" t="e">
        <f>VLOOKUP(Table15[[#This Row],[RESOURCE_ID]],[1]!Table3[NH Provider '#],1,FALSE)</f>
        <v>#REF!</v>
      </c>
      <c r="C147" s="1" t="b">
        <f>IFERROR(IF(VLOOKUP($G147, '[1]Kathys Report LTC Facilities'!D:D,1,FALSE)=$G147,TRUE,FALSE), FALSE)</f>
        <v>0</v>
      </c>
      <c r="D147" s="1" t="b">
        <f>IFERROR(IF(VLOOKUP($J147, '[1]Kathys Report LTC Facilities'!E:E,1,FALSE)=$J147,TRUE,FALSE), FALSE)</f>
        <v>1</v>
      </c>
      <c r="E147" s="1" t="b">
        <f t="shared" si="2"/>
        <v>1</v>
      </c>
      <c r="F147" s="1" t="s">
        <v>1762</v>
      </c>
      <c r="G147" t="s">
        <v>1166</v>
      </c>
      <c r="H147" t="s">
        <v>17</v>
      </c>
      <c r="I147" t="s">
        <v>18</v>
      </c>
      <c r="J147" t="s">
        <v>1167</v>
      </c>
      <c r="L147" t="s">
        <v>19</v>
      </c>
      <c r="M147" t="s">
        <v>114</v>
      </c>
      <c r="N147" t="s">
        <v>115</v>
      </c>
      <c r="P147" s="1">
        <v>3162846400</v>
      </c>
      <c r="Q147" t="s">
        <v>54</v>
      </c>
      <c r="R147" t="s">
        <v>710</v>
      </c>
      <c r="S147" t="s">
        <v>27</v>
      </c>
      <c r="T147" t="s">
        <v>22</v>
      </c>
      <c r="U147" t="s">
        <v>704</v>
      </c>
      <c r="V147" t="s">
        <v>23</v>
      </c>
    </row>
    <row r="148" spans="1:22" ht="15" customHeight="1">
      <c r="A148" s="1">
        <v>1066374</v>
      </c>
      <c r="B148" s="1" t="e">
        <f>VLOOKUP(Table15[[#This Row],[RESOURCE_ID]],[1]!Table3[NH Provider '#],1,FALSE)</f>
        <v>#REF!</v>
      </c>
      <c r="C148" s="1" t="b">
        <f>IFERROR(IF(VLOOKUP($G148, '[1]Kathys Report LTC Facilities'!D:D,1,FALSE)=$G148,TRUE,FALSE), FALSE)</f>
        <v>1</v>
      </c>
      <c r="D148" s="1" t="b">
        <f>IFERROR(IF(VLOOKUP($J148, '[1]Kathys Report LTC Facilities'!E:E,1,FALSE)=$J148,TRUE,FALSE), FALSE)</f>
        <v>1</v>
      </c>
      <c r="E148" s="1" t="b">
        <f t="shared" si="2"/>
        <v>1</v>
      </c>
      <c r="F148" s="1" t="s">
        <v>1762</v>
      </c>
      <c r="G148" t="s">
        <v>1506</v>
      </c>
      <c r="H148" t="s">
        <v>17</v>
      </c>
      <c r="I148" t="s">
        <v>18</v>
      </c>
      <c r="J148" t="s">
        <v>1507</v>
      </c>
      <c r="L148" t="s">
        <v>19</v>
      </c>
      <c r="M148" t="s">
        <v>360</v>
      </c>
      <c r="N148" t="s">
        <v>361</v>
      </c>
      <c r="P148" s="1">
        <v>7852582283</v>
      </c>
      <c r="Q148" t="s">
        <v>54</v>
      </c>
      <c r="R148" t="s">
        <v>710</v>
      </c>
      <c r="S148" t="s">
        <v>22</v>
      </c>
      <c r="T148" t="s">
        <v>27</v>
      </c>
      <c r="U148" t="s">
        <v>226</v>
      </c>
      <c r="V148" t="s">
        <v>23</v>
      </c>
    </row>
    <row r="149" spans="1:22" ht="15" customHeight="1">
      <c r="A149" s="1">
        <v>1258035</v>
      </c>
      <c r="B149" s="1" t="e">
        <f>VLOOKUP(Table15[[#This Row],[RESOURCE_ID]],[1]!Table3[NH Provider '#],1,FALSE)</f>
        <v>#REF!</v>
      </c>
      <c r="C149" s="1" t="b">
        <f>IFERROR(IF(VLOOKUP($G149, '[1]Kathys Report LTC Facilities'!D:D,1,FALSE)=$G149,TRUE,FALSE), FALSE)</f>
        <v>0</v>
      </c>
      <c r="D149" s="1" t="b">
        <f>IFERROR(IF(VLOOKUP($J149, '[1]Kathys Report LTC Facilities'!E:E,1,FALSE)=$J149,TRUE,FALSE), FALSE)</f>
        <v>1</v>
      </c>
      <c r="E149" s="1" t="b">
        <f t="shared" si="2"/>
        <v>1</v>
      </c>
      <c r="F149" s="1" t="s">
        <v>1764</v>
      </c>
      <c r="G149" t="s">
        <v>1721</v>
      </c>
      <c r="H149" t="s">
        <v>17</v>
      </c>
      <c r="I149" t="s">
        <v>18</v>
      </c>
      <c r="J149" t="s">
        <v>1507</v>
      </c>
      <c r="L149" t="s">
        <v>19</v>
      </c>
      <c r="M149" t="s">
        <v>360</v>
      </c>
      <c r="N149" t="s">
        <v>361</v>
      </c>
      <c r="O149" t="s">
        <v>386</v>
      </c>
      <c r="P149" s="1">
        <v>7852582283</v>
      </c>
      <c r="Q149" t="s">
        <v>54</v>
      </c>
      <c r="S149" t="s">
        <v>22</v>
      </c>
      <c r="T149" t="s">
        <v>22</v>
      </c>
      <c r="U149" t="s">
        <v>226</v>
      </c>
    </row>
    <row r="150" spans="1:22" ht="15" customHeight="1">
      <c r="A150" s="1">
        <v>1066164</v>
      </c>
      <c r="B150" s="1" t="e">
        <f>VLOOKUP(Table15[[#This Row],[RESOURCE_ID]],[1]!Table3[NH Provider '#],1,FALSE)</f>
        <v>#REF!</v>
      </c>
      <c r="C150" s="1" t="b">
        <f>IFERROR(IF(VLOOKUP($G150, '[1]Kathys Report LTC Facilities'!D:D,1,FALSE)=$G150,TRUE,FALSE), FALSE)</f>
        <v>1</v>
      </c>
      <c r="D150" s="1" t="b">
        <f>IFERROR(IF(VLOOKUP($J150, '[1]Kathys Report LTC Facilities'!E:E,1,FALSE)=$J150,TRUE,FALSE), FALSE)</f>
        <v>1</v>
      </c>
      <c r="E150" s="1" t="b">
        <f t="shared" si="2"/>
        <v>1</v>
      </c>
      <c r="F150" s="1" t="s">
        <v>1762</v>
      </c>
      <c r="G150" t="s">
        <v>1171</v>
      </c>
      <c r="H150" t="s">
        <v>17</v>
      </c>
      <c r="I150" t="s">
        <v>18</v>
      </c>
      <c r="J150" t="s">
        <v>1172</v>
      </c>
      <c r="L150" t="s">
        <v>19</v>
      </c>
      <c r="M150" t="s">
        <v>51</v>
      </c>
      <c r="N150" t="s">
        <v>52</v>
      </c>
      <c r="P150" s="1">
        <v>6202251928</v>
      </c>
      <c r="Q150" t="s">
        <v>54</v>
      </c>
      <c r="R150" t="s">
        <v>710</v>
      </c>
      <c r="S150" t="s">
        <v>22</v>
      </c>
      <c r="T150" t="s">
        <v>27</v>
      </c>
      <c r="U150" t="s">
        <v>226</v>
      </c>
      <c r="V150" t="s">
        <v>23</v>
      </c>
    </row>
    <row r="151" spans="1:22" ht="15" customHeight="1">
      <c r="A151" s="1">
        <v>1066288</v>
      </c>
      <c r="B151" s="1" t="e">
        <f>VLOOKUP(Table15[[#This Row],[RESOURCE_ID]],[1]!Table3[NH Provider '#],1,FALSE)</f>
        <v>#REF!</v>
      </c>
      <c r="C151" s="1" t="b">
        <f>IFERROR(IF(VLOOKUP($G151, '[1]Kathys Report LTC Facilities'!D:D,1,FALSE)=$G151,TRUE,FALSE), FALSE)</f>
        <v>1</v>
      </c>
      <c r="D151" s="1" t="b">
        <f>IFERROR(IF(VLOOKUP($J151, '[1]Kathys Report LTC Facilities'!E:E,1,FALSE)=$J151,TRUE,FALSE), FALSE)</f>
        <v>1</v>
      </c>
      <c r="E151" s="1" t="b">
        <f t="shared" si="2"/>
        <v>1</v>
      </c>
      <c r="F151" s="1" t="s">
        <v>1763</v>
      </c>
      <c r="G151" t="s">
        <v>1361</v>
      </c>
      <c r="H151" t="s">
        <v>17</v>
      </c>
      <c r="I151" t="s">
        <v>18</v>
      </c>
      <c r="J151" t="s">
        <v>793</v>
      </c>
      <c r="L151" t="s">
        <v>19</v>
      </c>
      <c r="M151" t="s">
        <v>560</v>
      </c>
      <c r="N151" t="s">
        <v>561</v>
      </c>
      <c r="P151" s="1">
        <v>6208625233</v>
      </c>
      <c r="Q151" t="s">
        <v>441</v>
      </c>
      <c r="R151" t="s">
        <v>710</v>
      </c>
      <c r="S151" t="s">
        <v>27</v>
      </c>
      <c r="T151" t="s">
        <v>22</v>
      </c>
      <c r="U151" t="s">
        <v>255</v>
      </c>
      <c r="V151" t="s">
        <v>23</v>
      </c>
    </row>
    <row r="152" spans="1:22" ht="15" customHeight="1">
      <c r="A152" s="1">
        <v>1066229</v>
      </c>
      <c r="B152" s="1" t="e">
        <f>VLOOKUP(Table15[[#This Row],[RESOURCE_ID]],[1]!Table3[NH Provider '#],1,FALSE)</f>
        <v>#REF!</v>
      </c>
      <c r="C152" s="1" t="b">
        <f>IFERROR(IF(VLOOKUP($G152, '[1]Kathys Report LTC Facilities'!D:D,1,FALSE)=$G152,TRUE,FALSE), FALSE)</f>
        <v>1</v>
      </c>
      <c r="D152" s="1" t="b">
        <f>IFERROR(IF(VLOOKUP($J152, '[1]Kathys Report LTC Facilities'!E:E,1,FALSE)=$J152,TRUE,FALSE), FALSE)</f>
        <v>1</v>
      </c>
      <c r="E152" s="1" t="b">
        <f t="shared" si="2"/>
        <v>1</v>
      </c>
      <c r="F152" s="1" t="s">
        <v>1764</v>
      </c>
      <c r="G152" t="s">
        <v>1269</v>
      </c>
      <c r="H152" t="s">
        <v>17</v>
      </c>
      <c r="I152" t="s">
        <v>18</v>
      </c>
      <c r="J152" t="s">
        <v>868</v>
      </c>
      <c r="L152" t="s">
        <v>19</v>
      </c>
      <c r="M152" t="s">
        <v>172</v>
      </c>
      <c r="N152" t="s">
        <v>173</v>
      </c>
      <c r="P152" s="1">
        <v>7854833125</v>
      </c>
      <c r="Q152" t="s">
        <v>441</v>
      </c>
      <c r="R152" t="s">
        <v>710</v>
      </c>
      <c r="S152" t="s">
        <v>22</v>
      </c>
      <c r="T152" t="s">
        <v>27</v>
      </c>
      <c r="U152" t="s">
        <v>226</v>
      </c>
      <c r="V152" t="s">
        <v>23</v>
      </c>
    </row>
    <row r="153" spans="1:22" ht="15" customHeight="1">
      <c r="A153" s="1">
        <v>1257696</v>
      </c>
      <c r="B153" s="1" t="e">
        <f>VLOOKUP(Table15[[#This Row],[RESOURCE_ID]],[1]!Table3[NH Provider '#],1,FALSE)</f>
        <v>#REF!</v>
      </c>
      <c r="C153" s="1" t="b">
        <f>IFERROR(IF(VLOOKUP($G153, '[1]Kathys Report LTC Facilities'!D:D,1,FALSE)=$G153,TRUE,FALSE), FALSE)</f>
        <v>0</v>
      </c>
      <c r="D153" s="1" t="b">
        <f>IFERROR(IF(VLOOKUP($J153, '[1]Kathys Report LTC Facilities'!E:E,1,FALSE)=$J153,TRUE,FALSE), FALSE)</f>
        <v>1</v>
      </c>
      <c r="E153" s="1" t="b">
        <f t="shared" si="2"/>
        <v>1</v>
      </c>
      <c r="F153" s="1" t="s">
        <v>1764</v>
      </c>
      <c r="G153" t="s">
        <v>1714</v>
      </c>
      <c r="H153" t="s">
        <v>17</v>
      </c>
      <c r="I153" t="s">
        <v>18</v>
      </c>
      <c r="J153" t="s">
        <v>868</v>
      </c>
      <c r="L153" t="s">
        <v>19</v>
      </c>
      <c r="M153" t="s">
        <v>172</v>
      </c>
      <c r="N153" t="s">
        <v>173</v>
      </c>
      <c r="O153" t="s">
        <v>894</v>
      </c>
      <c r="P153" s="1">
        <v>7854833131</v>
      </c>
      <c r="Q153" t="s">
        <v>54</v>
      </c>
      <c r="S153" t="s">
        <v>22</v>
      </c>
      <c r="T153" t="s">
        <v>27</v>
      </c>
      <c r="U153" t="s">
        <v>226</v>
      </c>
    </row>
    <row r="154" spans="1:22" ht="15" customHeight="1">
      <c r="A154" s="1">
        <v>1259357</v>
      </c>
      <c r="B154" s="1" t="e">
        <f>VLOOKUP(Table15[[#This Row],[RESOURCE_ID]],[1]!Table3[NH Provider '#],1,FALSE)</f>
        <v>#REF!</v>
      </c>
      <c r="C154" s="1" t="b">
        <f>IFERROR(IF(VLOOKUP($G154, '[1]Kathys Report LTC Facilities'!D:D,1,FALSE)=$G154,TRUE,FALSE), FALSE)</f>
        <v>0</v>
      </c>
      <c r="D154" s="1" t="b">
        <f>IFERROR(IF(VLOOKUP($J154, '[1]Kathys Report LTC Facilities'!E:E,1,FALSE)=$J154,TRUE,FALSE), FALSE)</f>
        <v>0</v>
      </c>
      <c r="E154" s="1" t="b">
        <f t="shared" si="2"/>
        <v>0</v>
      </c>
      <c r="F154" s="1" t="s">
        <v>1764</v>
      </c>
      <c r="G154" t="s">
        <v>1730</v>
      </c>
      <c r="H154" t="s">
        <v>17</v>
      </c>
      <c r="I154" t="s">
        <v>18</v>
      </c>
      <c r="J154" t="s">
        <v>1731</v>
      </c>
      <c r="L154" t="s">
        <v>19</v>
      </c>
      <c r="M154" t="s">
        <v>24</v>
      </c>
      <c r="N154" t="s">
        <v>25</v>
      </c>
      <c r="O154" t="s">
        <v>882</v>
      </c>
      <c r="P154" s="1">
        <v>6204552214</v>
      </c>
      <c r="Q154" t="s">
        <v>54</v>
      </c>
      <c r="S154" t="s">
        <v>27</v>
      </c>
      <c r="T154" t="s">
        <v>22</v>
      </c>
      <c r="U154" t="s">
        <v>226</v>
      </c>
    </row>
    <row r="155" spans="1:22" ht="15" customHeight="1">
      <c r="A155" s="1">
        <v>1066363</v>
      </c>
      <c r="B155" s="1" t="e">
        <f>VLOOKUP(Table15[[#This Row],[RESOURCE_ID]],[1]!Table3[NH Provider '#],1,FALSE)</f>
        <v>#REF!</v>
      </c>
      <c r="C155" s="1" t="b">
        <f>IFERROR(IF(VLOOKUP($G155, '[1]Kathys Report LTC Facilities'!D:D,1,FALSE)=$G155,TRUE,FALSE), FALSE)</f>
        <v>1</v>
      </c>
      <c r="D155" s="1" t="b">
        <f>IFERROR(IF(VLOOKUP($J155, '[1]Kathys Report LTC Facilities'!E:E,1,FALSE)=$J155,TRUE,FALSE), FALSE)</f>
        <v>1</v>
      </c>
      <c r="E155" s="1" t="b">
        <f t="shared" si="2"/>
        <v>1</v>
      </c>
      <c r="F155" s="1" t="s">
        <v>1762</v>
      </c>
      <c r="G155" t="s">
        <v>1488</v>
      </c>
      <c r="H155" t="s">
        <v>17</v>
      </c>
      <c r="I155" t="s">
        <v>18</v>
      </c>
      <c r="J155" t="s">
        <v>1489</v>
      </c>
      <c r="L155" t="s">
        <v>19</v>
      </c>
      <c r="M155" t="s">
        <v>24</v>
      </c>
      <c r="N155" t="s">
        <v>25</v>
      </c>
      <c r="P155" s="1">
        <v>6204552214</v>
      </c>
      <c r="Q155" t="s">
        <v>54</v>
      </c>
      <c r="R155" t="s">
        <v>710</v>
      </c>
      <c r="S155" t="s">
        <v>22</v>
      </c>
      <c r="T155" t="s">
        <v>27</v>
      </c>
      <c r="U155" t="s">
        <v>226</v>
      </c>
      <c r="V155" t="s">
        <v>23</v>
      </c>
    </row>
    <row r="156" spans="1:22" ht="15" customHeight="1">
      <c r="A156" s="1">
        <v>1066072</v>
      </c>
      <c r="B156" s="1" t="e">
        <f>VLOOKUP(Table15[[#This Row],[RESOURCE_ID]],[1]!Table3[NH Provider '#],1,FALSE)</f>
        <v>#REF!</v>
      </c>
      <c r="C156" s="1" t="b">
        <f>IFERROR(IF(VLOOKUP($G156, '[1]Kathys Report LTC Facilities'!D:D,1,FALSE)=$G156,TRUE,FALSE), FALSE)</f>
        <v>1</v>
      </c>
      <c r="D156" s="1" t="b">
        <f>IFERROR(IF(VLOOKUP($J156, '[1]Kathys Report LTC Facilities'!E:E,1,FALSE)=$J156,TRUE,FALSE), FALSE)</f>
        <v>1</v>
      </c>
      <c r="E156" s="1" t="b">
        <f t="shared" si="2"/>
        <v>1</v>
      </c>
      <c r="F156" s="1" t="s">
        <v>1763</v>
      </c>
      <c r="G156" t="s">
        <v>1028</v>
      </c>
      <c r="H156" t="s">
        <v>17</v>
      </c>
      <c r="I156" t="s">
        <v>18</v>
      </c>
      <c r="J156" t="s">
        <v>1029</v>
      </c>
      <c r="L156" t="s">
        <v>19</v>
      </c>
      <c r="M156" t="s">
        <v>114</v>
      </c>
      <c r="N156" t="s">
        <v>115</v>
      </c>
      <c r="P156" s="1">
        <v>3162834770</v>
      </c>
      <c r="Q156" t="s">
        <v>54</v>
      </c>
      <c r="R156" t="s">
        <v>710</v>
      </c>
      <c r="S156" t="s">
        <v>27</v>
      </c>
      <c r="T156" t="s">
        <v>22</v>
      </c>
      <c r="U156" t="s">
        <v>226</v>
      </c>
      <c r="V156" t="s">
        <v>23</v>
      </c>
    </row>
    <row r="157" spans="1:22" ht="15" customHeight="1">
      <c r="A157" s="1">
        <v>1066219</v>
      </c>
      <c r="B157" s="1" t="e">
        <f>VLOOKUP(Table15[[#This Row],[RESOURCE_ID]],[1]!Table3[NH Provider '#],1,FALSE)</f>
        <v>#REF!</v>
      </c>
      <c r="C157" s="1" t="b">
        <f>IFERROR(IF(VLOOKUP($G157, '[1]Kathys Report LTC Facilities'!D:D,1,FALSE)=$G157,TRUE,FALSE), FALSE)</f>
        <v>1</v>
      </c>
      <c r="D157" s="1" t="b">
        <f>IFERROR(IF(VLOOKUP($J157, '[1]Kathys Report LTC Facilities'!E:E,1,FALSE)=$J157,TRUE,FALSE), FALSE)</f>
        <v>0</v>
      </c>
      <c r="E157" s="1" t="b">
        <f t="shared" si="2"/>
        <v>1</v>
      </c>
      <c r="F157" s="1" t="s">
        <v>1763</v>
      </c>
      <c r="G157" t="s">
        <v>1253</v>
      </c>
      <c r="H157" t="s">
        <v>17</v>
      </c>
      <c r="I157" t="s">
        <v>18</v>
      </c>
      <c r="J157" t="s">
        <v>1254</v>
      </c>
      <c r="L157" t="s">
        <v>19</v>
      </c>
      <c r="M157" t="s">
        <v>457</v>
      </c>
      <c r="N157" t="s">
        <v>458</v>
      </c>
      <c r="O157" t="s">
        <v>687</v>
      </c>
      <c r="P157" s="1">
        <v>6203270400</v>
      </c>
      <c r="Q157" t="s">
        <v>54</v>
      </c>
      <c r="R157" t="s">
        <v>710</v>
      </c>
      <c r="S157" t="s">
        <v>22</v>
      </c>
      <c r="T157" t="s">
        <v>22</v>
      </c>
      <c r="U157" t="s">
        <v>226</v>
      </c>
      <c r="V157" t="s">
        <v>23</v>
      </c>
    </row>
    <row r="158" spans="1:22" ht="15" customHeight="1">
      <c r="A158" s="1">
        <v>1066245</v>
      </c>
      <c r="B158" s="1" t="e">
        <f>VLOOKUP(Table15[[#This Row],[RESOURCE_ID]],[1]!Table3[NH Provider '#],1,FALSE)</f>
        <v>#REF!</v>
      </c>
      <c r="C158" s="1" t="b">
        <f>IFERROR(IF(VLOOKUP($G158, '[1]Kathys Report LTC Facilities'!D:D,1,FALSE)=$G158,TRUE,FALSE), FALSE)</f>
        <v>1</v>
      </c>
      <c r="D158" s="1" t="b">
        <f>IFERROR(IF(VLOOKUP($J158, '[1]Kathys Report LTC Facilities'!E:E,1,FALSE)=$J158,TRUE,FALSE), FALSE)</f>
        <v>1</v>
      </c>
      <c r="E158" s="1" t="b">
        <f t="shared" si="2"/>
        <v>1</v>
      </c>
      <c r="F158" s="1" t="s">
        <v>1763</v>
      </c>
      <c r="G158" t="s">
        <v>1294</v>
      </c>
      <c r="H158" t="s">
        <v>17</v>
      </c>
      <c r="I158" t="s">
        <v>18</v>
      </c>
      <c r="J158" t="s">
        <v>803</v>
      </c>
      <c r="L158" t="s">
        <v>19</v>
      </c>
      <c r="M158" t="s">
        <v>357</v>
      </c>
      <c r="N158" t="s">
        <v>358</v>
      </c>
      <c r="P158" s="1">
        <v>6209472301</v>
      </c>
      <c r="Q158" t="s">
        <v>54</v>
      </c>
      <c r="R158" t="s">
        <v>710</v>
      </c>
      <c r="S158" t="s">
        <v>27</v>
      </c>
      <c r="T158" t="s">
        <v>22</v>
      </c>
      <c r="U158" t="s">
        <v>226</v>
      </c>
      <c r="V158" t="s">
        <v>23</v>
      </c>
    </row>
    <row r="159" spans="1:22" ht="15" customHeight="1">
      <c r="A159" s="1">
        <v>1066184</v>
      </c>
      <c r="B159" s="1" t="e">
        <f>VLOOKUP(Table15[[#This Row],[RESOURCE_ID]],[1]!Table3[NH Provider '#],1,FALSE)</f>
        <v>#REF!</v>
      </c>
      <c r="C159" s="1" t="b">
        <f>IFERROR(IF(VLOOKUP($G159, '[1]Kathys Report LTC Facilities'!D:D,1,FALSE)=$G159,TRUE,FALSE), FALSE)</f>
        <v>0</v>
      </c>
      <c r="D159" s="1" t="b">
        <f>IFERROR(IF(VLOOKUP($J159, '[1]Kathys Report LTC Facilities'!E:E,1,FALSE)=$J159,TRUE,FALSE), FALSE)</f>
        <v>0</v>
      </c>
      <c r="E159" s="1" t="b">
        <f t="shared" si="2"/>
        <v>0</v>
      </c>
      <c r="F159" s="1" t="s">
        <v>1763</v>
      </c>
      <c r="G159" t="s">
        <v>1205</v>
      </c>
      <c r="H159" t="s">
        <v>17</v>
      </c>
      <c r="I159" t="s">
        <v>18</v>
      </c>
      <c r="J159" t="s">
        <v>1206</v>
      </c>
      <c r="L159" t="s">
        <v>19</v>
      </c>
      <c r="M159" t="s">
        <v>795</v>
      </c>
      <c r="N159" t="s">
        <v>796</v>
      </c>
      <c r="P159" s="1">
        <v>6202270107</v>
      </c>
      <c r="Q159" t="s">
        <v>441</v>
      </c>
      <c r="R159" t="s">
        <v>710</v>
      </c>
      <c r="S159" t="s">
        <v>22</v>
      </c>
      <c r="T159" t="s">
        <v>22</v>
      </c>
      <c r="U159" t="s">
        <v>226</v>
      </c>
      <c r="V159" t="s">
        <v>23</v>
      </c>
    </row>
    <row r="160" spans="1:22" ht="15" customHeight="1">
      <c r="A160" s="1">
        <v>1066395</v>
      </c>
      <c r="B160" s="1" t="e">
        <f>VLOOKUP(Table15[[#This Row],[RESOURCE_ID]],[1]!Table3[NH Provider '#],1,FALSE)</f>
        <v>#REF!</v>
      </c>
      <c r="C160" s="1" t="b">
        <f>IFERROR(IF(VLOOKUP($G160, '[1]Kathys Report LTC Facilities'!D:D,1,FALSE)=$G160,TRUE,FALSE), FALSE)</f>
        <v>1</v>
      </c>
      <c r="D160" s="1" t="b">
        <f>IFERROR(IF(VLOOKUP($J160, '[1]Kathys Report LTC Facilities'!E:E,1,FALSE)=$J160,TRUE,FALSE), FALSE)</f>
        <v>1</v>
      </c>
      <c r="E160" s="1" t="b">
        <f t="shared" si="2"/>
        <v>1</v>
      </c>
      <c r="F160" s="1" t="s">
        <v>1763</v>
      </c>
      <c r="G160" t="s">
        <v>1769</v>
      </c>
      <c r="H160" t="s">
        <v>17</v>
      </c>
      <c r="I160" t="s">
        <v>18</v>
      </c>
      <c r="J160" t="s">
        <v>930</v>
      </c>
      <c r="L160" t="s">
        <v>19</v>
      </c>
      <c r="M160" t="s">
        <v>79</v>
      </c>
      <c r="N160" t="s">
        <v>80</v>
      </c>
      <c r="P160" s="1">
        <v>9138290386</v>
      </c>
      <c r="Q160" t="s">
        <v>441</v>
      </c>
      <c r="R160" t="s">
        <v>710</v>
      </c>
      <c r="S160" t="s">
        <v>27</v>
      </c>
      <c r="T160" t="s">
        <v>22</v>
      </c>
      <c r="U160" t="s">
        <v>226</v>
      </c>
      <c r="V160" t="s">
        <v>23</v>
      </c>
    </row>
    <row r="161" spans="1:22" ht="15" customHeight="1">
      <c r="A161" s="1">
        <v>1260931</v>
      </c>
      <c r="B161" s="1" t="e">
        <f>VLOOKUP(Table15[[#This Row],[RESOURCE_ID]],[1]!Table3[NH Provider '#],1,FALSE)</f>
        <v>#REF!</v>
      </c>
      <c r="C161" s="1" t="b">
        <f>IFERROR(IF(VLOOKUP($G161, '[1]Kathys Report LTC Facilities'!D:D,1,FALSE)=$G161,TRUE,FALSE), FALSE)</f>
        <v>0</v>
      </c>
      <c r="D161" s="1" t="b">
        <f>IFERROR(IF(VLOOKUP($J161, '[1]Kathys Report LTC Facilities'!E:E,1,FALSE)=$J161,TRUE,FALSE), FALSE)</f>
        <v>1</v>
      </c>
      <c r="E161" s="1" t="b">
        <f t="shared" si="2"/>
        <v>1</v>
      </c>
      <c r="F161" s="1" t="s">
        <v>1764</v>
      </c>
      <c r="G161" t="s">
        <v>1738</v>
      </c>
      <c r="H161" t="s">
        <v>17</v>
      </c>
      <c r="I161" t="s">
        <v>18</v>
      </c>
      <c r="J161" t="s">
        <v>930</v>
      </c>
      <c r="L161" t="s">
        <v>19</v>
      </c>
      <c r="M161" t="s">
        <v>79</v>
      </c>
      <c r="N161" t="s">
        <v>80</v>
      </c>
      <c r="O161" t="s">
        <v>870</v>
      </c>
      <c r="P161" s="1">
        <v>9138292273</v>
      </c>
      <c r="Q161" t="s">
        <v>54</v>
      </c>
      <c r="S161" t="s">
        <v>22</v>
      </c>
      <c r="T161" t="s">
        <v>22</v>
      </c>
      <c r="U161" t="s">
        <v>226</v>
      </c>
    </row>
    <row r="162" spans="1:22" ht="15" customHeight="1">
      <c r="A162" s="1">
        <v>1262121</v>
      </c>
      <c r="B162" s="1" t="e">
        <f>VLOOKUP(Table15[[#This Row],[RESOURCE_ID]],[1]!Table3[NH Provider '#],1,FALSE)</f>
        <v>#REF!</v>
      </c>
      <c r="C162" s="1" t="b">
        <f>IFERROR(IF(VLOOKUP($G162, '[1]Kathys Report LTC Facilities'!D:D,1,FALSE)=$G162,TRUE,FALSE), FALSE)</f>
        <v>0</v>
      </c>
      <c r="D162" s="1" t="b">
        <f>IFERROR(IF(VLOOKUP($J162, '[1]Kathys Report LTC Facilities'!E:E,1,FALSE)=$J162,TRUE,FALSE), FALSE)</f>
        <v>1</v>
      </c>
      <c r="E162" s="1" t="b">
        <f t="shared" si="2"/>
        <v>1</v>
      </c>
      <c r="F162" s="1" t="s">
        <v>1764</v>
      </c>
      <c r="G162" t="s">
        <v>1538</v>
      </c>
      <c r="H162" t="s">
        <v>17</v>
      </c>
      <c r="I162" t="s">
        <v>18</v>
      </c>
      <c r="J162" t="s">
        <v>930</v>
      </c>
      <c r="L162" t="s">
        <v>19</v>
      </c>
      <c r="M162" t="s">
        <v>79</v>
      </c>
      <c r="N162" t="s">
        <v>80</v>
      </c>
      <c r="O162" t="s">
        <v>870</v>
      </c>
      <c r="P162" s="1">
        <v>9138290386</v>
      </c>
      <c r="Q162" t="s">
        <v>441</v>
      </c>
      <c r="S162" t="s">
        <v>27</v>
      </c>
      <c r="T162" t="s">
        <v>22</v>
      </c>
      <c r="U162" t="s">
        <v>226</v>
      </c>
    </row>
    <row r="163" spans="1:22" ht="15" customHeight="1">
      <c r="A163" s="1">
        <v>1263396</v>
      </c>
      <c r="B163" s="1" t="e">
        <f>VLOOKUP(Table15[[#This Row],[RESOURCE_ID]],[1]!Table3[NH Provider '#],1,FALSE)</f>
        <v>#REF!</v>
      </c>
      <c r="C163" s="1" t="b">
        <f>IFERROR(IF(VLOOKUP($G163, '[1]Kathys Report LTC Facilities'!D:D,1,FALSE)=$G163,TRUE,FALSE), FALSE)</f>
        <v>0</v>
      </c>
      <c r="D163" s="1" t="b">
        <f>IFERROR(IF(VLOOKUP($J163, '[1]Kathys Report LTC Facilities'!E:E,1,FALSE)=$J163,TRUE,FALSE), FALSE)</f>
        <v>1</v>
      </c>
      <c r="E163" s="1" t="b">
        <f t="shared" si="2"/>
        <v>1</v>
      </c>
      <c r="F163" s="1" t="s">
        <v>1764</v>
      </c>
      <c r="G163" t="s">
        <v>1755</v>
      </c>
      <c r="H163" t="s">
        <v>17</v>
      </c>
      <c r="I163" t="s">
        <v>18</v>
      </c>
      <c r="J163" t="s">
        <v>930</v>
      </c>
      <c r="L163" t="s">
        <v>19</v>
      </c>
      <c r="M163" t="s">
        <v>79</v>
      </c>
      <c r="N163" t="s">
        <v>80</v>
      </c>
      <c r="O163" t="s">
        <v>870</v>
      </c>
      <c r="P163" s="1">
        <v>9138290386</v>
      </c>
      <c r="Q163" t="s">
        <v>441</v>
      </c>
      <c r="S163" t="s">
        <v>22</v>
      </c>
      <c r="T163" t="s">
        <v>22</v>
      </c>
      <c r="U163" t="s">
        <v>226</v>
      </c>
    </row>
    <row r="164" spans="1:22" ht="15" customHeight="1">
      <c r="A164" s="1">
        <v>1066268</v>
      </c>
      <c r="B164" s="1" t="e">
        <f>VLOOKUP(Table15[[#This Row],[RESOURCE_ID]],[1]!Table3[NH Provider '#],1,FALSE)</f>
        <v>#REF!</v>
      </c>
      <c r="C164" s="1" t="b">
        <f>IFERROR(IF(VLOOKUP($G164, '[1]Kathys Report LTC Facilities'!D:D,1,FALSE)=$G164,TRUE,FALSE), FALSE)</f>
        <v>1</v>
      </c>
      <c r="D164" s="1" t="b">
        <f>IFERROR(IF(VLOOKUP($J164, '[1]Kathys Report LTC Facilities'!E:E,1,FALSE)=$J164,TRUE,FALSE), FALSE)</f>
        <v>1</v>
      </c>
      <c r="E164" s="1" t="b">
        <f t="shared" si="2"/>
        <v>1</v>
      </c>
      <c r="F164" s="1" t="s">
        <v>1762</v>
      </c>
      <c r="G164" t="s">
        <v>1328</v>
      </c>
      <c r="H164" t="s">
        <v>17</v>
      </c>
      <c r="I164" t="s">
        <v>18</v>
      </c>
      <c r="J164" t="s">
        <v>1329</v>
      </c>
      <c r="L164" t="s">
        <v>174</v>
      </c>
      <c r="M164" t="s">
        <v>356</v>
      </c>
      <c r="N164" t="s">
        <v>1330</v>
      </c>
      <c r="P164" s="1">
        <v>8882984673</v>
      </c>
      <c r="Q164" t="s">
        <v>54</v>
      </c>
      <c r="R164" t="s">
        <v>710</v>
      </c>
      <c r="S164" t="s">
        <v>22</v>
      </c>
      <c r="T164" t="s">
        <v>27</v>
      </c>
      <c r="U164" t="s">
        <v>963</v>
      </c>
      <c r="V164" t="s">
        <v>23</v>
      </c>
    </row>
    <row r="165" spans="1:22" ht="15" customHeight="1">
      <c r="A165" s="1">
        <v>1066117</v>
      </c>
      <c r="B165" s="1" t="e">
        <f>VLOOKUP(Table15[[#This Row],[RESOURCE_ID]],[1]!Table3[NH Provider '#],1,FALSE)</f>
        <v>#REF!</v>
      </c>
      <c r="C165" s="1" t="b">
        <f>IFERROR(IF(VLOOKUP($G165, '[1]Kathys Report LTC Facilities'!D:D,1,FALSE)=$G165,TRUE,FALSE), FALSE)</f>
        <v>1</v>
      </c>
      <c r="D165" s="1" t="b">
        <f>IFERROR(IF(VLOOKUP($J165, '[1]Kathys Report LTC Facilities'!E:E,1,FALSE)=$J165,TRUE,FALSE), FALSE)</f>
        <v>1</v>
      </c>
      <c r="E165" s="1" t="b">
        <f t="shared" si="2"/>
        <v>1</v>
      </c>
      <c r="F165" s="1" t="s">
        <v>1762</v>
      </c>
      <c r="G165" t="s">
        <v>1095</v>
      </c>
      <c r="H165" t="s">
        <v>17</v>
      </c>
      <c r="I165" t="s">
        <v>18</v>
      </c>
      <c r="J165" t="s">
        <v>1096</v>
      </c>
      <c r="L165" t="s">
        <v>19</v>
      </c>
      <c r="M165" t="s">
        <v>424</v>
      </c>
      <c r="N165" t="s">
        <v>425</v>
      </c>
      <c r="P165" s="1">
        <v>7858772601</v>
      </c>
      <c r="Q165" t="s">
        <v>54</v>
      </c>
      <c r="R165" t="s">
        <v>710</v>
      </c>
      <c r="S165" t="s">
        <v>22</v>
      </c>
      <c r="T165" t="s">
        <v>27</v>
      </c>
      <c r="U165" t="s">
        <v>226</v>
      </c>
      <c r="V165" t="s">
        <v>23</v>
      </c>
    </row>
    <row r="166" spans="1:22" ht="15" customHeight="1">
      <c r="A166" s="1">
        <v>1066128</v>
      </c>
      <c r="B166" s="1" t="e">
        <f>VLOOKUP(Table15[[#This Row],[RESOURCE_ID]],[1]!Table3[NH Provider '#],1,FALSE)</f>
        <v>#REF!</v>
      </c>
      <c r="C166" s="1" t="b">
        <f>IFERROR(IF(VLOOKUP($G166, '[1]Kathys Report LTC Facilities'!D:D,1,FALSE)=$G166,TRUE,FALSE), FALSE)</f>
        <v>1</v>
      </c>
      <c r="D166" s="1" t="b">
        <f>IFERROR(IF(VLOOKUP($J166, '[1]Kathys Report LTC Facilities'!E:E,1,FALSE)=$J166,TRUE,FALSE), FALSE)</f>
        <v>1</v>
      </c>
      <c r="E166" s="1" t="b">
        <f t="shared" si="2"/>
        <v>1</v>
      </c>
      <c r="F166" s="1" t="s">
        <v>1763</v>
      </c>
      <c r="G166" t="s">
        <v>1114</v>
      </c>
      <c r="H166" t="s">
        <v>17</v>
      </c>
      <c r="I166" t="s">
        <v>18</v>
      </c>
      <c r="J166" t="s">
        <v>1115</v>
      </c>
      <c r="L166" t="s">
        <v>19</v>
      </c>
      <c r="M166" t="s">
        <v>431</v>
      </c>
      <c r="N166" t="s">
        <v>432</v>
      </c>
      <c r="P166" s="1">
        <v>7854562178</v>
      </c>
      <c r="Q166" t="s">
        <v>441</v>
      </c>
      <c r="R166" t="s">
        <v>710</v>
      </c>
      <c r="S166" t="s">
        <v>22</v>
      </c>
      <c r="T166" t="s">
        <v>22</v>
      </c>
      <c r="U166" t="s">
        <v>226</v>
      </c>
      <c r="V166" t="s">
        <v>23</v>
      </c>
    </row>
    <row r="167" spans="1:22">
      <c r="A167" s="1">
        <v>1066253</v>
      </c>
      <c r="B167" s="1" t="e">
        <f>VLOOKUP(Table15[[#This Row],[RESOURCE_ID]],[1]!Table3[NH Provider '#],1,FALSE)</f>
        <v>#REF!</v>
      </c>
      <c r="C167" s="1" t="b">
        <f>IFERROR(IF(VLOOKUP($G167, '[1]Kathys Report LTC Facilities'!D:D,1,FALSE)=$G167,TRUE,FALSE), FALSE)</f>
        <v>0</v>
      </c>
      <c r="D167" s="1" t="b">
        <f>IFERROR(IF(VLOOKUP($J167, '[1]Kathys Report LTC Facilities'!E:E,1,FALSE)=$J167,TRUE,FALSE), FALSE)</f>
        <v>1</v>
      </c>
      <c r="E167" s="1" t="b">
        <f t="shared" si="2"/>
        <v>1</v>
      </c>
      <c r="F167" s="1" t="s">
        <v>1763</v>
      </c>
      <c r="G167" t="s">
        <v>1307</v>
      </c>
      <c r="H167" t="s">
        <v>17</v>
      </c>
      <c r="I167" t="s">
        <v>18</v>
      </c>
      <c r="J167" t="s">
        <v>1308</v>
      </c>
      <c r="L167" t="s">
        <v>19</v>
      </c>
      <c r="M167" t="s">
        <v>37</v>
      </c>
      <c r="N167" t="s">
        <v>65</v>
      </c>
      <c r="P167" s="1">
        <v>7852334212</v>
      </c>
      <c r="Q167" t="s">
        <v>441</v>
      </c>
      <c r="R167" t="s">
        <v>710</v>
      </c>
      <c r="S167" t="s">
        <v>22</v>
      </c>
      <c r="T167" t="s">
        <v>22</v>
      </c>
      <c r="U167" t="s">
        <v>226</v>
      </c>
      <c r="V167" t="s">
        <v>23</v>
      </c>
    </row>
    <row r="168" spans="1:22" ht="15" customHeight="1">
      <c r="A168" s="1">
        <v>1066131</v>
      </c>
      <c r="B168" s="1" t="e">
        <f>VLOOKUP(Table15[[#This Row],[RESOURCE_ID]],[1]!Table3[NH Provider '#],1,FALSE)</f>
        <v>#REF!</v>
      </c>
      <c r="C168" s="1" t="b">
        <f>IFERROR(IF(VLOOKUP($G168, '[1]Kathys Report LTC Facilities'!D:D,1,FALSE)=$G168,TRUE,FALSE), FALSE)</f>
        <v>1</v>
      </c>
      <c r="D168" s="1" t="b">
        <f>IFERROR(IF(VLOOKUP($J168, '[1]Kathys Report LTC Facilities'!E:E,1,FALSE)=$J168,TRUE,FALSE), FALSE)</f>
        <v>1</v>
      </c>
      <c r="E168" s="1" t="b">
        <f t="shared" si="2"/>
        <v>1</v>
      </c>
      <c r="F168" s="1" t="s">
        <v>1762</v>
      </c>
      <c r="G168" t="s">
        <v>1118</v>
      </c>
      <c r="H168" t="s">
        <v>17</v>
      </c>
      <c r="I168" t="s">
        <v>18</v>
      </c>
      <c r="J168" t="s">
        <v>1119</v>
      </c>
      <c r="L168" t="s">
        <v>19</v>
      </c>
      <c r="M168" t="s">
        <v>550</v>
      </c>
      <c r="N168" t="s">
        <v>551</v>
      </c>
      <c r="P168" s="1">
        <v>7855462035</v>
      </c>
      <c r="Q168" t="s">
        <v>441</v>
      </c>
      <c r="R168" t="s">
        <v>710</v>
      </c>
      <c r="S168" t="s">
        <v>22</v>
      </c>
      <c r="T168" t="s">
        <v>27</v>
      </c>
      <c r="U168" t="s">
        <v>226</v>
      </c>
      <c r="V168" t="s">
        <v>23</v>
      </c>
    </row>
    <row r="169" spans="1:22" ht="15" customHeight="1">
      <c r="A169" s="1">
        <v>1066226</v>
      </c>
      <c r="B169" s="1" t="e">
        <f>VLOOKUP(Table15[[#This Row],[RESOURCE_ID]],[1]!Table3[NH Provider '#],1,FALSE)</f>
        <v>#REF!</v>
      </c>
      <c r="C169" s="1" t="b">
        <f>IFERROR(IF(VLOOKUP($G169, '[1]Kathys Report LTC Facilities'!D:D,1,FALSE)=$G169,TRUE,FALSE), FALSE)</f>
        <v>0</v>
      </c>
      <c r="D169" s="1" t="b">
        <f>IFERROR(IF(VLOOKUP($J169, '[1]Kathys Report LTC Facilities'!E:E,1,FALSE)=$J169,TRUE,FALSE), FALSE)</f>
        <v>0</v>
      </c>
      <c r="E169" s="1" t="b">
        <f t="shared" si="2"/>
        <v>0</v>
      </c>
      <c r="F169" s="1" t="s">
        <v>1763</v>
      </c>
      <c r="G169" t="s">
        <v>1788</v>
      </c>
      <c r="H169" t="s">
        <v>17</v>
      </c>
      <c r="I169" t="s">
        <v>18</v>
      </c>
      <c r="J169" t="s">
        <v>858</v>
      </c>
      <c r="L169" t="s">
        <v>19</v>
      </c>
      <c r="M169" t="s">
        <v>41</v>
      </c>
      <c r="N169" t="s">
        <v>97</v>
      </c>
      <c r="P169" s="1">
        <v>7857760065</v>
      </c>
      <c r="Q169" t="s">
        <v>54</v>
      </c>
      <c r="R169" t="s">
        <v>710</v>
      </c>
      <c r="S169" t="s">
        <v>27</v>
      </c>
      <c r="T169" t="s">
        <v>22</v>
      </c>
      <c r="U169" t="s">
        <v>226</v>
      </c>
      <c r="V169" t="s">
        <v>23</v>
      </c>
    </row>
    <row r="170" spans="1:22" ht="15" customHeight="1">
      <c r="A170" s="1">
        <v>1258345</v>
      </c>
      <c r="B170" s="1" t="e">
        <f>VLOOKUP(Table15[[#This Row],[RESOURCE_ID]],[1]!Table3[NH Provider '#],1,FALSE)</f>
        <v>#REF!</v>
      </c>
      <c r="C170" s="1" t="b">
        <f>IFERROR(IF(VLOOKUP($G170, '[1]Kathys Report LTC Facilities'!D:D,1,FALSE)=$G170,TRUE,FALSE), FALSE)</f>
        <v>0</v>
      </c>
      <c r="D170" s="1" t="b">
        <f>IFERROR(IF(VLOOKUP($J170, '[1]Kathys Report LTC Facilities'!E:E,1,FALSE)=$J170,TRUE,FALSE), FALSE)</f>
        <v>0</v>
      </c>
      <c r="E170" s="1" t="b">
        <f t="shared" si="2"/>
        <v>0</v>
      </c>
      <c r="F170" s="1" t="s">
        <v>1764</v>
      </c>
      <c r="G170" t="s">
        <v>1723</v>
      </c>
      <c r="H170" t="s">
        <v>17</v>
      </c>
      <c r="I170" t="s">
        <v>18</v>
      </c>
      <c r="J170" t="s">
        <v>858</v>
      </c>
      <c r="L170" t="s">
        <v>19</v>
      </c>
      <c r="M170" t="s">
        <v>41</v>
      </c>
      <c r="N170" t="s">
        <v>97</v>
      </c>
      <c r="O170" t="s">
        <v>708</v>
      </c>
      <c r="P170" s="1">
        <v>7857760065</v>
      </c>
      <c r="Q170" t="s">
        <v>192</v>
      </c>
      <c r="S170" t="s">
        <v>22</v>
      </c>
      <c r="T170" t="s">
        <v>22</v>
      </c>
      <c r="U170" t="s">
        <v>226</v>
      </c>
    </row>
    <row r="171" spans="1:22" ht="15" customHeight="1">
      <c r="A171" s="1">
        <v>1066223</v>
      </c>
      <c r="B171" s="1" t="e">
        <f>VLOOKUP(Table15[[#This Row],[RESOURCE_ID]],[1]!Table3[NH Provider '#],1,FALSE)</f>
        <v>#REF!</v>
      </c>
      <c r="C171" s="1" t="b">
        <f>IFERROR(IF(VLOOKUP($G171, '[1]Kathys Report LTC Facilities'!D:D,1,FALSE)=$G171,TRUE,FALSE), FALSE)</f>
        <v>0</v>
      </c>
      <c r="D171" s="1" t="b">
        <f>IFERROR(IF(VLOOKUP($J171, '[1]Kathys Report LTC Facilities'!E:E,1,FALSE)=$J171,TRUE,FALSE), FALSE)</f>
        <v>1</v>
      </c>
      <c r="E171" s="1" t="b">
        <f t="shared" si="2"/>
        <v>1</v>
      </c>
      <c r="F171" s="1" t="s">
        <v>1763</v>
      </c>
      <c r="G171" t="s">
        <v>1259</v>
      </c>
      <c r="H171" t="s">
        <v>17</v>
      </c>
      <c r="I171" t="s">
        <v>18</v>
      </c>
      <c r="J171" t="s">
        <v>1260</v>
      </c>
      <c r="L171" t="s">
        <v>19</v>
      </c>
      <c r="M171" t="s">
        <v>340</v>
      </c>
      <c r="N171" t="s">
        <v>341</v>
      </c>
      <c r="P171" s="1">
        <v>6204420126</v>
      </c>
      <c r="Q171" t="s">
        <v>441</v>
      </c>
      <c r="R171" t="s">
        <v>710</v>
      </c>
      <c r="S171" t="s">
        <v>22</v>
      </c>
      <c r="T171" t="s">
        <v>22</v>
      </c>
      <c r="U171" t="s">
        <v>226</v>
      </c>
      <c r="V171" t="s">
        <v>23</v>
      </c>
    </row>
    <row r="172" spans="1:22" ht="15" customHeight="1">
      <c r="A172" s="1">
        <v>1066345</v>
      </c>
      <c r="B172" s="1" t="e">
        <f>VLOOKUP(Table15[[#This Row],[RESOURCE_ID]],[1]!Table3[NH Provider '#],1,FALSE)</f>
        <v>#REF!</v>
      </c>
      <c r="C172" s="1" t="b">
        <f>IFERROR(IF(VLOOKUP($G172, '[1]Kathys Report LTC Facilities'!D:D,1,FALSE)=$G172,TRUE,FALSE), FALSE)</f>
        <v>1</v>
      </c>
      <c r="D172" s="1" t="b">
        <f>IFERROR(IF(VLOOKUP($J172, '[1]Kathys Report LTC Facilities'!E:E,1,FALSE)=$J172,TRUE,FALSE), FALSE)</f>
        <v>0</v>
      </c>
      <c r="E172" s="1" t="b">
        <f t="shared" si="2"/>
        <v>1</v>
      </c>
      <c r="F172" s="1" t="s">
        <v>1763</v>
      </c>
      <c r="G172" t="s">
        <v>1459</v>
      </c>
      <c r="H172" t="s">
        <v>17</v>
      </c>
      <c r="I172" t="s">
        <v>18</v>
      </c>
      <c r="J172" t="s">
        <v>1460</v>
      </c>
      <c r="L172" t="s">
        <v>19</v>
      </c>
      <c r="M172" t="s">
        <v>597</v>
      </c>
      <c r="N172" t="s">
        <v>598</v>
      </c>
      <c r="P172" s="1">
        <v>6202783581</v>
      </c>
      <c r="Q172" t="s">
        <v>441</v>
      </c>
      <c r="R172" t="s">
        <v>710</v>
      </c>
      <c r="S172" t="s">
        <v>22</v>
      </c>
      <c r="T172" t="s">
        <v>22</v>
      </c>
      <c r="U172" t="s">
        <v>226</v>
      </c>
      <c r="V172" t="s">
        <v>23</v>
      </c>
    </row>
    <row r="173" spans="1:22" ht="15" customHeight="1">
      <c r="A173" s="1">
        <v>1032105</v>
      </c>
      <c r="B173" s="1" t="e">
        <f>VLOOKUP(Table15[[#This Row],[RESOURCE_ID]],[1]!Table3[NH Provider '#],1,FALSE)</f>
        <v>#REF!</v>
      </c>
      <c r="C173" s="1" t="b">
        <f>IFERROR(IF(VLOOKUP($G173, '[1]Kathys Report LTC Facilities'!D:D,1,FALSE)=$G173,TRUE,FALSE), FALSE)</f>
        <v>0</v>
      </c>
      <c r="D173" s="1" t="b">
        <f>IFERROR(IF(VLOOKUP($J173, '[1]Kathys Report LTC Facilities'!E:E,1,FALSE)=$J173,TRUE,FALSE), FALSE)</f>
        <v>0</v>
      </c>
      <c r="E173" s="1" t="b">
        <f t="shared" si="2"/>
        <v>0</v>
      </c>
      <c r="F173" s="1" t="s">
        <v>1764</v>
      </c>
      <c r="G173" t="s">
        <v>884</v>
      </c>
      <c r="H173" t="s">
        <v>17</v>
      </c>
      <c r="I173" t="s">
        <v>18</v>
      </c>
      <c r="J173" t="s">
        <v>885</v>
      </c>
      <c r="L173" t="s">
        <v>19</v>
      </c>
      <c r="M173" t="s">
        <v>286</v>
      </c>
      <c r="N173" t="s">
        <v>287</v>
      </c>
      <c r="P173" t="s">
        <v>20</v>
      </c>
      <c r="R173" t="s">
        <v>26</v>
      </c>
      <c r="S173" t="s">
        <v>22</v>
      </c>
      <c r="T173" t="s">
        <v>22</v>
      </c>
      <c r="U173" t="s">
        <v>255</v>
      </c>
      <c r="V173" t="s">
        <v>23</v>
      </c>
    </row>
    <row r="174" spans="1:22" ht="15" customHeight="1">
      <c r="A174" s="1">
        <v>1066096</v>
      </c>
      <c r="B174" s="1" t="e">
        <f>VLOOKUP(Table15[[#This Row],[RESOURCE_ID]],[1]!Table3[NH Provider '#],1,FALSE)</f>
        <v>#REF!</v>
      </c>
      <c r="C174" s="1" t="b">
        <f>IFERROR(IF(VLOOKUP($G174, '[1]Kathys Report LTC Facilities'!D:D,1,FALSE)=$G174,TRUE,FALSE), FALSE)</f>
        <v>0</v>
      </c>
      <c r="D174" s="1" t="b">
        <f>IFERROR(IF(VLOOKUP($J174, '[1]Kathys Report LTC Facilities'!E:E,1,FALSE)=$J174,TRUE,FALSE), FALSE)</f>
        <v>0</v>
      </c>
      <c r="E174" s="1" t="b">
        <f t="shared" si="2"/>
        <v>0</v>
      </c>
      <c r="F174" s="1" t="s">
        <v>1762</v>
      </c>
      <c r="G174" t="s">
        <v>1059</v>
      </c>
      <c r="H174" t="s">
        <v>17</v>
      </c>
      <c r="I174" t="s">
        <v>18</v>
      </c>
      <c r="J174" t="s">
        <v>885</v>
      </c>
      <c r="L174" t="s">
        <v>19</v>
      </c>
      <c r="M174" t="s">
        <v>286</v>
      </c>
      <c r="N174" t="s">
        <v>287</v>
      </c>
      <c r="P174" s="1">
        <v>7856246000</v>
      </c>
      <c r="Q174" t="s">
        <v>54</v>
      </c>
      <c r="R174" t="s">
        <v>710</v>
      </c>
      <c r="S174" t="s">
        <v>27</v>
      </c>
      <c r="T174" t="s">
        <v>22</v>
      </c>
      <c r="U174" t="s">
        <v>704</v>
      </c>
      <c r="V174" t="s">
        <v>23</v>
      </c>
    </row>
    <row r="175" spans="1:22" ht="15" customHeight="1">
      <c r="A175" s="1">
        <v>1066203</v>
      </c>
      <c r="B175" s="1" t="e">
        <f>VLOOKUP(Table15[[#This Row],[RESOURCE_ID]],[1]!Table3[NH Provider '#],1,FALSE)</f>
        <v>#REF!</v>
      </c>
      <c r="C175" s="1" t="b">
        <f>IFERROR(IF(VLOOKUP($G175, '[1]Kathys Report LTC Facilities'!D:D,1,FALSE)=$G175,TRUE,FALSE), FALSE)</f>
        <v>1</v>
      </c>
      <c r="D175" s="1" t="b">
        <f>IFERROR(IF(VLOOKUP($J175, '[1]Kathys Report LTC Facilities'!E:E,1,FALSE)=$J175,TRUE,FALSE), FALSE)</f>
        <v>1</v>
      </c>
      <c r="E175" s="1" t="b">
        <f t="shared" si="2"/>
        <v>1</v>
      </c>
      <c r="F175" s="1" t="s">
        <v>1762</v>
      </c>
      <c r="G175" t="s">
        <v>1233</v>
      </c>
      <c r="H175" t="s">
        <v>17</v>
      </c>
      <c r="I175" t="s">
        <v>18</v>
      </c>
      <c r="J175" t="s">
        <v>1234</v>
      </c>
      <c r="L175" t="s">
        <v>19</v>
      </c>
      <c r="M175" t="s">
        <v>856</v>
      </c>
      <c r="N175" t="s">
        <v>421</v>
      </c>
      <c r="P175" s="1">
        <v>7854372286</v>
      </c>
      <c r="Q175" t="s">
        <v>54</v>
      </c>
      <c r="R175" t="s">
        <v>710</v>
      </c>
      <c r="S175" t="s">
        <v>22</v>
      </c>
      <c r="T175" t="s">
        <v>27</v>
      </c>
      <c r="U175" t="s">
        <v>226</v>
      </c>
      <c r="V175" t="s">
        <v>23</v>
      </c>
    </row>
    <row r="176" spans="1:22" ht="15" customHeight="1">
      <c r="A176" s="1">
        <v>1066347</v>
      </c>
      <c r="B176" s="1" t="e">
        <f>VLOOKUP(Table15[[#This Row],[RESOURCE_ID]],[1]!Table3[NH Provider '#],1,FALSE)</f>
        <v>#REF!</v>
      </c>
      <c r="C176" s="1" t="b">
        <f>IFERROR(IF(VLOOKUP($G176, '[1]Kathys Report LTC Facilities'!D:D,1,FALSE)=$G176,TRUE,FALSE), FALSE)</f>
        <v>1</v>
      </c>
      <c r="D176" s="1" t="b">
        <f>IFERROR(IF(VLOOKUP($J176, '[1]Kathys Report LTC Facilities'!E:E,1,FALSE)=$J176,TRUE,FALSE), FALSE)</f>
        <v>0</v>
      </c>
      <c r="E176" s="1" t="b">
        <f t="shared" si="2"/>
        <v>1</v>
      </c>
      <c r="F176" s="1" t="s">
        <v>1762</v>
      </c>
      <c r="G176" t="s">
        <v>1462</v>
      </c>
      <c r="H176" t="s">
        <v>17</v>
      </c>
      <c r="I176" t="s">
        <v>18</v>
      </c>
      <c r="J176" t="s">
        <v>1463</v>
      </c>
      <c r="L176" t="s">
        <v>19</v>
      </c>
      <c r="M176" t="s">
        <v>299</v>
      </c>
      <c r="N176" t="s">
        <v>300</v>
      </c>
      <c r="O176" t="s">
        <v>677</v>
      </c>
      <c r="P176" s="1">
        <v>6202313955</v>
      </c>
      <c r="Q176" t="s">
        <v>441</v>
      </c>
      <c r="R176" t="s">
        <v>710</v>
      </c>
      <c r="S176" t="s">
        <v>22</v>
      </c>
      <c r="T176" t="s">
        <v>27</v>
      </c>
      <c r="U176" t="s">
        <v>226</v>
      </c>
      <c r="V176" t="s">
        <v>23</v>
      </c>
    </row>
    <row r="177" spans="1:22" ht="15" customHeight="1">
      <c r="A177" s="1">
        <v>1002939</v>
      </c>
      <c r="B177" s="1" t="e">
        <f>VLOOKUP(Table15[[#This Row],[RESOURCE_ID]],[1]!Table3[NH Provider '#],1,FALSE)</f>
        <v>#REF!</v>
      </c>
      <c r="C177" s="1" t="b">
        <f>IFERROR(IF(VLOOKUP($G177, '[1]Kathys Report LTC Facilities'!D:D,1,FALSE)=$G177,TRUE,FALSE), FALSE)</f>
        <v>0</v>
      </c>
      <c r="D177" s="1" t="b">
        <f>IFERROR(IF(VLOOKUP($J177, '[1]Kathys Report LTC Facilities'!E:E,1,FALSE)=$J177,TRUE,FALSE), FALSE)</f>
        <v>0</v>
      </c>
      <c r="E177" s="1" t="b">
        <f t="shared" si="2"/>
        <v>0</v>
      </c>
      <c r="F177" s="1" t="s">
        <v>1764</v>
      </c>
      <c r="G177" t="s">
        <v>418</v>
      </c>
      <c r="H177" t="s">
        <v>17</v>
      </c>
      <c r="I177" t="s">
        <v>18</v>
      </c>
      <c r="J177" t="s">
        <v>419</v>
      </c>
      <c r="L177" t="s">
        <v>19</v>
      </c>
      <c r="M177" t="s">
        <v>420</v>
      </c>
      <c r="N177" t="s">
        <v>421</v>
      </c>
      <c r="P177" t="s">
        <v>20</v>
      </c>
      <c r="R177" t="s">
        <v>85</v>
      </c>
      <c r="S177" t="s">
        <v>27</v>
      </c>
      <c r="T177" t="s">
        <v>22</v>
      </c>
      <c r="U177" t="s">
        <v>226</v>
      </c>
      <c r="V177" t="s">
        <v>23</v>
      </c>
    </row>
    <row r="178" spans="1:22" s="3" customFormat="1" ht="15" customHeight="1">
      <c r="A178" s="2">
        <v>1245587</v>
      </c>
      <c r="B178" s="2" t="e">
        <f>VLOOKUP(Table15[[#This Row],[RESOURCE_ID]],[1]!Table3[NH Provider '#],1,FALSE)</f>
        <v>#REF!</v>
      </c>
      <c r="C178" s="2" t="b">
        <f>IFERROR(IF(VLOOKUP($G178, '[1]Kathys Report LTC Facilities'!D:D,1,FALSE)=$G178,TRUE,FALSE), FALSE)</f>
        <v>0</v>
      </c>
      <c r="D178" s="2" t="b">
        <f>IFERROR(IF(VLOOKUP($J178, '[1]Kathys Report LTC Facilities'!E:E,1,FALSE)=$J178,TRUE,FALSE), FALSE)</f>
        <v>0</v>
      </c>
      <c r="E178" s="2" t="b">
        <f t="shared" si="2"/>
        <v>0</v>
      </c>
      <c r="F178" s="2" t="s">
        <v>1762</v>
      </c>
      <c r="G178" s="3" t="s">
        <v>1789</v>
      </c>
      <c r="H178" s="3" t="s">
        <v>17</v>
      </c>
      <c r="I178" s="3" t="s">
        <v>18</v>
      </c>
      <c r="J178" s="3" t="s">
        <v>419</v>
      </c>
      <c r="L178" s="3" t="s">
        <v>19</v>
      </c>
      <c r="M178" s="3" t="s">
        <v>420</v>
      </c>
      <c r="N178" s="3" t="s">
        <v>421</v>
      </c>
      <c r="O178" s="3" t="s">
        <v>347</v>
      </c>
      <c r="P178" s="2">
        <v>7854373734</v>
      </c>
      <c r="Q178" s="3" t="s">
        <v>54</v>
      </c>
      <c r="S178" s="3" t="s">
        <v>22</v>
      </c>
      <c r="T178" s="3" t="s">
        <v>27</v>
      </c>
      <c r="U178" s="3" t="s">
        <v>226</v>
      </c>
    </row>
    <row r="179" spans="1:22" ht="15" customHeight="1">
      <c r="A179" s="1">
        <v>1066217</v>
      </c>
      <c r="B179" s="1" t="e">
        <f>VLOOKUP(Table15[[#This Row],[RESOURCE_ID]],[1]!Table3[NH Provider '#],1,FALSE)</f>
        <v>#REF!</v>
      </c>
      <c r="C179" s="1" t="b">
        <f>IFERROR(IF(VLOOKUP($G179, '[1]Kathys Report LTC Facilities'!D:D,1,FALSE)=$G179,TRUE,FALSE), FALSE)</f>
        <v>1</v>
      </c>
      <c r="D179" s="1" t="b">
        <f>IFERROR(IF(VLOOKUP($J179, '[1]Kathys Report LTC Facilities'!E:E,1,FALSE)=$J179,TRUE,FALSE), FALSE)</f>
        <v>1</v>
      </c>
      <c r="E179" s="1" t="b">
        <f t="shared" si="2"/>
        <v>1</v>
      </c>
      <c r="F179" s="1" t="s">
        <v>1763</v>
      </c>
      <c r="G179" t="s">
        <v>1250</v>
      </c>
      <c r="H179" t="s">
        <v>17</v>
      </c>
      <c r="I179" t="s">
        <v>18</v>
      </c>
      <c r="J179" t="s">
        <v>1251</v>
      </c>
      <c r="L179" t="s">
        <v>19</v>
      </c>
      <c r="M179" t="s">
        <v>429</v>
      </c>
      <c r="N179" t="s">
        <v>430</v>
      </c>
      <c r="P179" s="1">
        <v>6208854238</v>
      </c>
      <c r="Q179" t="s">
        <v>54</v>
      </c>
      <c r="R179" t="s">
        <v>710</v>
      </c>
      <c r="S179" t="s">
        <v>22</v>
      </c>
      <c r="T179" t="s">
        <v>22</v>
      </c>
      <c r="U179" t="s">
        <v>226</v>
      </c>
      <c r="V179" t="s">
        <v>23</v>
      </c>
    </row>
    <row r="180" spans="1:22" ht="15" customHeight="1">
      <c r="A180" s="1">
        <v>1066107</v>
      </c>
      <c r="B180" s="1" t="e">
        <f>VLOOKUP(Table15[[#This Row],[RESOURCE_ID]],[1]!Table3[NH Provider '#],1,FALSE)</f>
        <v>#REF!</v>
      </c>
      <c r="C180" s="1" t="b">
        <f>IFERROR(IF(VLOOKUP($G180, '[1]Kathys Report LTC Facilities'!D:D,1,FALSE)=$G180,TRUE,FALSE), FALSE)</f>
        <v>1</v>
      </c>
      <c r="D180" s="1" t="b">
        <f>IFERROR(IF(VLOOKUP($J180, '[1]Kathys Report LTC Facilities'!E:E,1,FALSE)=$J180,TRUE,FALSE), FALSE)</f>
        <v>1</v>
      </c>
      <c r="E180" s="1" t="b">
        <f t="shared" si="2"/>
        <v>1</v>
      </c>
      <c r="F180" s="1" t="s">
        <v>1763</v>
      </c>
      <c r="G180" t="s">
        <v>1080</v>
      </c>
      <c r="H180" t="s">
        <v>17</v>
      </c>
      <c r="I180" t="s">
        <v>18</v>
      </c>
      <c r="J180" t="s">
        <v>749</v>
      </c>
      <c r="L180" t="s">
        <v>19</v>
      </c>
      <c r="M180" t="s">
        <v>79</v>
      </c>
      <c r="N180" t="s">
        <v>80</v>
      </c>
      <c r="P180" s="1">
        <v>9137821372</v>
      </c>
      <c r="Q180" t="s">
        <v>54</v>
      </c>
      <c r="R180" t="s">
        <v>710</v>
      </c>
      <c r="S180" t="s">
        <v>22</v>
      </c>
      <c r="T180" t="s">
        <v>22</v>
      </c>
      <c r="U180" t="s">
        <v>226</v>
      </c>
      <c r="V180" t="s">
        <v>23</v>
      </c>
    </row>
    <row r="181" spans="1:22" ht="15" customHeight="1">
      <c r="A181" s="1">
        <v>1066331</v>
      </c>
      <c r="B181" s="1" t="e">
        <f>VLOOKUP(Table15[[#This Row],[RESOURCE_ID]],[1]!Table3[NH Provider '#],1,FALSE)</f>
        <v>#REF!</v>
      </c>
      <c r="C181" s="1" t="b">
        <f>IFERROR(IF(VLOOKUP($G181, '[1]Kathys Report LTC Facilities'!D:D,1,FALSE)=$G181,TRUE,FALSE), FALSE)</f>
        <v>1</v>
      </c>
      <c r="D181" s="1" t="b">
        <f>IFERROR(IF(VLOOKUP($J181, '[1]Kathys Report LTC Facilities'!E:E,1,FALSE)=$J181,TRUE,FALSE), FALSE)</f>
        <v>1</v>
      </c>
      <c r="E181" s="1" t="b">
        <f t="shared" si="2"/>
        <v>1</v>
      </c>
      <c r="F181" s="1" t="s">
        <v>1763</v>
      </c>
      <c r="G181" t="s">
        <v>1437</v>
      </c>
      <c r="H181" t="s">
        <v>17</v>
      </c>
      <c r="I181" t="s">
        <v>18</v>
      </c>
      <c r="J181" t="s">
        <v>1438</v>
      </c>
      <c r="L181" t="s">
        <v>19</v>
      </c>
      <c r="M181" t="s">
        <v>375</v>
      </c>
      <c r="N181" t="s">
        <v>376</v>
      </c>
      <c r="P181" s="1">
        <v>7858902757</v>
      </c>
      <c r="Q181" t="s">
        <v>441</v>
      </c>
      <c r="R181" t="s">
        <v>710</v>
      </c>
      <c r="S181" t="s">
        <v>27</v>
      </c>
      <c r="T181" t="s">
        <v>22</v>
      </c>
      <c r="U181" t="s">
        <v>226</v>
      </c>
      <c r="V181" t="s">
        <v>23</v>
      </c>
    </row>
    <row r="182" spans="1:22" ht="15" customHeight="1">
      <c r="A182" s="1">
        <v>1066243</v>
      </c>
      <c r="B182" s="1" t="e">
        <f>VLOOKUP(Table15[[#This Row],[RESOURCE_ID]],[1]!Table3[NH Provider '#],1,FALSE)</f>
        <v>#REF!</v>
      </c>
      <c r="C182" s="1" t="b">
        <f>IFERROR(IF(VLOOKUP($G182, '[1]Kathys Report LTC Facilities'!D:D,1,FALSE)=$G182,TRUE,FALSE), FALSE)</f>
        <v>1</v>
      </c>
      <c r="D182" s="1" t="b">
        <f>IFERROR(IF(VLOOKUP($J182, '[1]Kathys Report LTC Facilities'!E:E,1,FALSE)=$J182,TRUE,FALSE), FALSE)</f>
        <v>1</v>
      </c>
      <c r="E182" s="1" t="b">
        <f t="shared" si="2"/>
        <v>1</v>
      </c>
      <c r="F182" s="1" t="s">
        <v>1762</v>
      </c>
      <c r="G182" t="s">
        <v>1292</v>
      </c>
      <c r="H182" t="s">
        <v>17</v>
      </c>
      <c r="I182" t="s">
        <v>18</v>
      </c>
      <c r="J182" t="s">
        <v>1293</v>
      </c>
      <c r="L182" t="s">
        <v>19</v>
      </c>
      <c r="M182" t="s">
        <v>558</v>
      </c>
      <c r="N182" t="s">
        <v>559</v>
      </c>
      <c r="P182" s="1">
        <v>7854213413</v>
      </c>
      <c r="Q182" t="s">
        <v>441</v>
      </c>
      <c r="R182" t="s">
        <v>710</v>
      </c>
      <c r="S182" t="s">
        <v>22</v>
      </c>
      <c r="T182" t="s">
        <v>27</v>
      </c>
      <c r="U182" t="s">
        <v>226</v>
      </c>
      <c r="V182" t="s">
        <v>23</v>
      </c>
    </row>
    <row r="183" spans="1:22" ht="15" customHeight="1">
      <c r="A183" s="1">
        <v>1066379</v>
      </c>
      <c r="B183" s="1" t="e">
        <f>VLOOKUP(Table15[[#This Row],[RESOURCE_ID]],[1]!Table3[NH Provider '#],1,FALSE)</f>
        <v>#REF!</v>
      </c>
      <c r="C183" s="1" t="b">
        <f>IFERROR(IF(VLOOKUP($G183, '[1]Kathys Report LTC Facilities'!D:D,1,FALSE)=$G183,TRUE,FALSE), FALSE)</f>
        <v>1</v>
      </c>
      <c r="D183" s="1" t="b">
        <f>IFERROR(IF(VLOOKUP($J183, '[1]Kathys Report LTC Facilities'!E:E,1,FALSE)=$J183,TRUE,FALSE), FALSE)</f>
        <v>0</v>
      </c>
      <c r="E183" s="1" t="b">
        <f t="shared" si="2"/>
        <v>1</v>
      </c>
      <c r="F183" s="1" t="s">
        <v>1763</v>
      </c>
      <c r="G183" t="s">
        <v>1514</v>
      </c>
      <c r="H183" t="s">
        <v>17</v>
      </c>
      <c r="I183" t="s">
        <v>18</v>
      </c>
      <c r="J183" t="s">
        <v>1515</v>
      </c>
      <c r="L183" t="s">
        <v>19</v>
      </c>
      <c r="M183" t="s">
        <v>581</v>
      </c>
      <c r="N183" t="s">
        <v>582</v>
      </c>
      <c r="O183" t="s">
        <v>167</v>
      </c>
      <c r="P183" s="1">
        <v>6208722128</v>
      </c>
      <c r="Q183" t="s">
        <v>441</v>
      </c>
      <c r="R183" t="s">
        <v>710</v>
      </c>
      <c r="S183" t="s">
        <v>27</v>
      </c>
      <c r="T183" t="s">
        <v>22</v>
      </c>
      <c r="U183" t="s">
        <v>226</v>
      </c>
      <c r="V183" t="s">
        <v>23</v>
      </c>
    </row>
    <row r="184" spans="1:22" ht="15" customHeight="1">
      <c r="A184" s="1">
        <v>1066177</v>
      </c>
      <c r="B184" s="1" t="e">
        <f>VLOOKUP(Table15[[#This Row],[RESOURCE_ID]],[1]!Table3[NH Provider '#],1,FALSE)</f>
        <v>#REF!</v>
      </c>
      <c r="C184" s="1" t="b">
        <f>IFERROR(IF(VLOOKUP($G184, '[1]Kathys Report LTC Facilities'!D:D,1,FALSE)=$G184,TRUE,FALSE), FALSE)</f>
        <v>1</v>
      </c>
      <c r="D184" s="1" t="b">
        <f>IFERROR(IF(VLOOKUP($J184, '[1]Kathys Report LTC Facilities'!E:E,1,FALSE)=$J184,TRUE,FALSE), FALSE)</f>
        <v>0</v>
      </c>
      <c r="E184" s="1" t="b">
        <f t="shared" si="2"/>
        <v>1</v>
      </c>
      <c r="F184" s="1" t="s">
        <v>1763</v>
      </c>
      <c r="G184" t="s">
        <v>1195</v>
      </c>
      <c r="H184" t="s">
        <v>17</v>
      </c>
      <c r="I184" t="s">
        <v>18</v>
      </c>
      <c r="J184" t="s">
        <v>1196</v>
      </c>
      <c r="L184" t="s">
        <v>19</v>
      </c>
      <c r="M184" t="s">
        <v>396</v>
      </c>
      <c r="N184" t="s">
        <v>397</v>
      </c>
      <c r="O184" t="s">
        <v>509</v>
      </c>
      <c r="P184" s="1">
        <v>9137271284</v>
      </c>
      <c r="Q184" t="s">
        <v>54</v>
      </c>
      <c r="R184" t="s">
        <v>710</v>
      </c>
      <c r="S184" t="s">
        <v>27</v>
      </c>
      <c r="T184" t="s">
        <v>22</v>
      </c>
      <c r="U184" t="s">
        <v>226</v>
      </c>
      <c r="V184" t="s">
        <v>23</v>
      </c>
    </row>
    <row r="185" spans="1:22" ht="15" customHeight="1">
      <c r="A185" s="1">
        <v>1257935</v>
      </c>
      <c r="B185" s="1" t="e">
        <f>VLOOKUP(Table15[[#This Row],[RESOURCE_ID]],[1]!Table3[NH Provider '#],1,FALSE)</f>
        <v>#REF!</v>
      </c>
      <c r="C185" s="1" t="b">
        <f>IFERROR(IF(VLOOKUP($G185, '[1]Kathys Report LTC Facilities'!D:D,1,FALSE)=$G185,TRUE,FALSE), FALSE)</f>
        <v>0</v>
      </c>
      <c r="D185" s="1" t="b">
        <f>IFERROR(IF(VLOOKUP($J185, '[1]Kathys Report LTC Facilities'!E:E,1,FALSE)=$J185,TRUE,FALSE), FALSE)</f>
        <v>0</v>
      </c>
      <c r="E185" s="1" t="b">
        <f t="shared" si="2"/>
        <v>0</v>
      </c>
      <c r="F185" s="1" t="s">
        <v>1764</v>
      </c>
      <c r="G185" t="s">
        <v>1720</v>
      </c>
      <c r="H185" t="s">
        <v>17</v>
      </c>
      <c r="I185" t="s">
        <v>18</v>
      </c>
      <c r="J185" t="s">
        <v>1196</v>
      </c>
      <c r="L185" t="s">
        <v>19</v>
      </c>
      <c r="M185" t="s">
        <v>396</v>
      </c>
      <c r="N185" t="s">
        <v>397</v>
      </c>
      <c r="O185" t="s">
        <v>509</v>
      </c>
      <c r="P185" s="1">
        <v>9137271284</v>
      </c>
      <c r="Q185" t="s">
        <v>54</v>
      </c>
      <c r="S185" t="s">
        <v>22</v>
      </c>
      <c r="T185" t="s">
        <v>22</v>
      </c>
      <c r="U185" t="s">
        <v>226</v>
      </c>
    </row>
    <row r="186" spans="1:22" ht="15" customHeight="1">
      <c r="A186" s="1">
        <v>1066295</v>
      </c>
      <c r="B186" s="1" t="e">
        <f>VLOOKUP(Table15[[#This Row],[RESOURCE_ID]],[1]!Table3[NH Provider '#],1,FALSE)</f>
        <v>#REF!</v>
      </c>
      <c r="C186" s="1" t="b">
        <f>IFERROR(IF(VLOOKUP($G186, '[1]Kathys Report LTC Facilities'!D:D,1,FALSE)=$G186,TRUE,FALSE), FALSE)</f>
        <v>1</v>
      </c>
      <c r="D186" s="1" t="b">
        <f>IFERROR(IF(VLOOKUP($J186, '[1]Kathys Report LTC Facilities'!E:E,1,FALSE)=$J186,TRUE,FALSE), FALSE)</f>
        <v>0</v>
      </c>
      <c r="E186" s="1" t="b">
        <f t="shared" si="2"/>
        <v>1</v>
      </c>
      <c r="F186" s="1" t="s">
        <v>1762</v>
      </c>
      <c r="G186" t="s">
        <v>1373</v>
      </c>
      <c r="H186" t="s">
        <v>17</v>
      </c>
      <c r="I186" t="s">
        <v>18</v>
      </c>
      <c r="J186" t="s">
        <v>1374</v>
      </c>
      <c r="L186" t="s">
        <v>19</v>
      </c>
      <c r="M186" t="s">
        <v>526</v>
      </c>
      <c r="N186" t="s">
        <v>527</v>
      </c>
      <c r="P186" s="1">
        <v>6203752233</v>
      </c>
      <c r="Q186" t="s">
        <v>54</v>
      </c>
      <c r="R186" t="s">
        <v>710</v>
      </c>
      <c r="S186" t="s">
        <v>22</v>
      </c>
      <c r="T186" t="s">
        <v>27</v>
      </c>
      <c r="U186" t="s">
        <v>226</v>
      </c>
      <c r="V186" t="s">
        <v>23</v>
      </c>
    </row>
    <row r="187" spans="1:22" ht="15" customHeight="1">
      <c r="A187" s="1">
        <v>1066321</v>
      </c>
      <c r="B187" s="1" t="e">
        <f>VLOOKUP(Table15[[#This Row],[RESOURCE_ID]],[1]!Table3[NH Provider '#],1,FALSE)</f>
        <v>#REF!</v>
      </c>
      <c r="C187" s="1" t="b">
        <f>IFERROR(IF(VLOOKUP($G187, '[1]Kathys Report LTC Facilities'!D:D,1,FALSE)=$G187,TRUE,FALSE), FALSE)</f>
        <v>0</v>
      </c>
      <c r="D187" s="1" t="b">
        <f>IFERROR(IF(VLOOKUP($J187, '[1]Kathys Report LTC Facilities'!E:E,1,FALSE)=$J187,TRUE,FALSE), FALSE)</f>
        <v>1</v>
      </c>
      <c r="E187" s="1" t="b">
        <f t="shared" si="2"/>
        <v>1</v>
      </c>
      <c r="F187" s="1" t="s">
        <v>1763</v>
      </c>
      <c r="G187" t="s">
        <v>1419</v>
      </c>
      <c r="H187" t="s">
        <v>17</v>
      </c>
      <c r="I187" t="s">
        <v>18</v>
      </c>
      <c r="J187" t="s">
        <v>1420</v>
      </c>
      <c r="L187" t="s">
        <v>19</v>
      </c>
      <c r="M187" t="s">
        <v>352</v>
      </c>
      <c r="N187" t="s">
        <v>353</v>
      </c>
      <c r="P187" s="1">
        <v>7859893141</v>
      </c>
      <c r="Q187" t="s">
        <v>54</v>
      </c>
      <c r="R187" t="s">
        <v>710</v>
      </c>
      <c r="S187" t="s">
        <v>22</v>
      </c>
      <c r="T187" t="s">
        <v>22</v>
      </c>
      <c r="U187" t="s">
        <v>226</v>
      </c>
      <c r="V187" t="s">
        <v>23</v>
      </c>
    </row>
    <row r="188" spans="1:22" ht="15" customHeight="1">
      <c r="A188" s="1">
        <v>1015823</v>
      </c>
      <c r="B188" s="1" t="e">
        <f>VLOOKUP(Table15[[#This Row],[RESOURCE_ID]],[1]!Table3[NH Provider '#],1,FALSE)</f>
        <v>#REF!</v>
      </c>
      <c r="C188" s="1" t="b">
        <f>IFERROR(IF(VLOOKUP($G188, '[1]Kathys Report LTC Facilities'!D:D,1,FALSE)=$G188,TRUE,FALSE), FALSE)</f>
        <v>0</v>
      </c>
      <c r="D188" s="1" t="b">
        <f>IFERROR(IF(VLOOKUP($J188, '[1]Kathys Report LTC Facilities'!E:E,1,FALSE)=$J188,TRUE,FALSE), FALSE)</f>
        <v>0</v>
      </c>
      <c r="E188" s="1" t="b">
        <f t="shared" si="2"/>
        <v>0</v>
      </c>
      <c r="F188" s="1" t="s">
        <v>1764</v>
      </c>
      <c r="G188" t="s">
        <v>770</v>
      </c>
      <c r="H188" t="s">
        <v>17</v>
      </c>
      <c r="I188" t="s">
        <v>18</v>
      </c>
      <c r="J188" t="s">
        <v>684</v>
      </c>
      <c r="L188" t="s">
        <v>19</v>
      </c>
      <c r="M188" t="s">
        <v>29</v>
      </c>
      <c r="N188" t="s">
        <v>293</v>
      </c>
      <c r="P188" t="s">
        <v>20</v>
      </c>
      <c r="R188" t="s">
        <v>43</v>
      </c>
      <c r="S188" t="s">
        <v>27</v>
      </c>
      <c r="T188" t="s">
        <v>22</v>
      </c>
      <c r="U188" t="s">
        <v>731</v>
      </c>
      <c r="V188" t="s">
        <v>23</v>
      </c>
    </row>
    <row r="189" spans="1:22" ht="15" customHeight="1">
      <c r="A189" s="1">
        <v>1034051</v>
      </c>
      <c r="B189" s="1" t="e">
        <f>VLOOKUP(Table15[[#This Row],[RESOURCE_ID]],[1]!Table3[NH Provider '#],1,FALSE)</f>
        <v>#REF!</v>
      </c>
      <c r="C189" s="1" t="b">
        <f>IFERROR(IF(VLOOKUP($G189, '[1]Kathys Report LTC Facilities'!D:D,1,FALSE)=$G189,TRUE,FALSE), FALSE)</f>
        <v>0</v>
      </c>
      <c r="D189" s="1" t="b">
        <f>IFERROR(IF(VLOOKUP($J189, '[1]Kathys Report LTC Facilities'!E:E,1,FALSE)=$J189,TRUE,FALSE), FALSE)</f>
        <v>0</v>
      </c>
      <c r="E189" s="1" t="b">
        <f t="shared" si="2"/>
        <v>0</v>
      </c>
      <c r="F189" s="1" t="s">
        <v>1764</v>
      </c>
      <c r="G189" t="s">
        <v>895</v>
      </c>
      <c r="H189" t="s">
        <v>17</v>
      </c>
      <c r="I189" t="s">
        <v>18</v>
      </c>
      <c r="J189" t="s">
        <v>684</v>
      </c>
      <c r="L189" t="s">
        <v>19</v>
      </c>
      <c r="M189" t="s">
        <v>29</v>
      </c>
      <c r="N189" t="s">
        <v>293</v>
      </c>
      <c r="P189" t="s">
        <v>20</v>
      </c>
      <c r="R189" t="s">
        <v>130</v>
      </c>
      <c r="S189" t="s">
        <v>27</v>
      </c>
      <c r="T189" t="s">
        <v>22</v>
      </c>
      <c r="U189" t="s">
        <v>731</v>
      </c>
      <c r="V189" t="s">
        <v>23</v>
      </c>
    </row>
    <row r="190" spans="1:22" ht="15" customHeight="1">
      <c r="A190" s="1">
        <v>1011826</v>
      </c>
      <c r="B190" s="1" t="e">
        <f>VLOOKUP(Table15[[#This Row],[RESOURCE_ID]],[1]!Table3[NH Provider '#],1,FALSE)</f>
        <v>#REF!</v>
      </c>
      <c r="C190" s="1" t="b">
        <f>IFERROR(IF(VLOOKUP($G190, '[1]Kathys Report LTC Facilities'!D:D,1,FALSE)=$G190,TRUE,FALSE), FALSE)</f>
        <v>0</v>
      </c>
      <c r="D190" s="1" t="b">
        <f>IFERROR(IF(VLOOKUP($J190, '[1]Kathys Report LTC Facilities'!E:E,1,FALSE)=$J190,TRUE,FALSE), FALSE)</f>
        <v>0</v>
      </c>
      <c r="E190" s="1" t="b">
        <f t="shared" si="2"/>
        <v>0</v>
      </c>
      <c r="F190" s="1" t="s">
        <v>1762</v>
      </c>
      <c r="G190" t="s">
        <v>732</v>
      </c>
      <c r="H190" t="s">
        <v>17</v>
      </c>
      <c r="I190" t="s">
        <v>18</v>
      </c>
      <c r="J190" t="s">
        <v>722</v>
      </c>
      <c r="L190" t="s">
        <v>19</v>
      </c>
      <c r="M190" t="s">
        <v>29</v>
      </c>
      <c r="N190" t="s">
        <v>293</v>
      </c>
      <c r="O190" t="s">
        <v>733</v>
      </c>
      <c r="P190" t="s">
        <v>20</v>
      </c>
      <c r="R190" t="s">
        <v>21</v>
      </c>
      <c r="S190" t="s">
        <v>27</v>
      </c>
      <c r="T190" t="s">
        <v>22</v>
      </c>
      <c r="U190" t="s">
        <v>731</v>
      </c>
      <c r="V190" t="s">
        <v>23</v>
      </c>
    </row>
    <row r="191" spans="1:22" ht="15" customHeight="1">
      <c r="A191" s="1">
        <v>1044053</v>
      </c>
      <c r="B191" s="1" t="e">
        <f>VLOOKUP(Table15[[#This Row],[RESOURCE_ID]],[1]!Table3[NH Provider '#],1,FALSE)</f>
        <v>#REF!</v>
      </c>
      <c r="C191" s="1" t="b">
        <f>IFERROR(IF(VLOOKUP($G191, '[1]Kathys Report LTC Facilities'!D:D,1,FALSE)=$G191,TRUE,FALSE), FALSE)</f>
        <v>0</v>
      </c>
      <c r="D191" s="1" t="b">
        <f>IFERROR(IF(VLOOKUP($J191, '[1]Kathys Report LTC Facilities'!E:E,1,FALSE)=$J191,TRUE,FALSE), FALSE)</f>
        <v>0</v>
      </c>
      <c r="E191" s="1" t="b">
        <f t="shared" si="2"/>
        <v>0</v>
      </c>
      <c r="F191" s="1" t="s">
        <v>1764</v>
      </c>
      <c r="G191" t="s">
        <v>949</v>
      </c>
      <c r="H191" t="s">
        <v>17</v>
      </c>
      <c r="I191" t="s">
        <v>18</v>
      </c>
      <c r="J191" t="s">
        <v>722</v>
      </c>
      <c r="K191" t="s">
        <v>405</v>
      </c>
      <c r="L191" t="s">
        <v>19</v>
      </c>
      <c r="M191" t="s">
        <v>29</v>
      </c>
      <c r="N191" t="s">
        <v>293</v>
      </c>
      <c r="P191" t="s">
        <v>20</v>
      </c>
      <c r="R191" t="s">
        <v>328</v>
      </c>
      <c r="S191" t="s">
        <v>27</v>
      </c>
      <c r="T191" t="s">
        <v>22</v>
      </c>
      <c r="U191" t="s">
        <v>731</v>
      </c>
      <c r="V191" t="s">
        <v>23</v>
      </c>
    </row>
    <row r="192" spans="1:22" ht="15" customHeight="1">
      <c r="A192" s="1">
        <v>1073864</v>
      </c>
      <c r="B192" s="1" t="e">
        <f>VLOOKUP(Table15[[#This Row],[RESOURCE_ID]],[1]!Table3[NH Provider '#],1,FALSE)</f>
        <v>#REF!</v>
      </c>
      <c r="C192" s="1" t="b">
        <f>IFERROR(IF(VLOOKUP($G192, '[1]Kathys Report LTC Facilities'!D:D,1,FALSE)=$G192,TRUE,FALSE), FALSE)</f>
        <v>0</v>
      </c>
      <c r="D192" s="1" t="b">
        <f>IFERROR(IF(VLOOKUP($J192, '[1]Kathys Report LTC Facilities'!E:E,1,FALSE)=$J192,TRUE,FALSE), FALSE)</f>
        <v>0</v>
      </c>
      <c r="E192" s="1" t="b">
        <f t="shared" si="2"/>
        <v>0</v>
      </c>
      <c r="F192" s="1" t="s">
        <v>1764</v>
      </c>
      <c r="G192" t="s">
        <v>770</v>
      </c>
      <c r="H192" t="s">
        <v>17</v>
      </c>
      <c r="I192" t="s">
        <v>18</v>
      </c>
      <c r="J192" t="s">
        <v>722</v>
      </c>
      <c r="K192" t="s">
        <v>770</v>
      </c>
      <c r="L192" t="s">
        <v>19</v>
      </c>
      <c r="M192" t="s">
        <v>29</v>
      </c>
      <c r="N192" t="s">
        <v>293</v>
      </c>
      <c r="O192" t="s">
        <v>733</v>
      </c>
      <c r="P192" t="s">
        <v>20</v>
      </c>
      <c r="R192" t="s">
        <v>21</v>
      </c>
      <c r="S192" t="s">
        <v>27</v>
      </c>
      <c r="T192" t="s">
        <v>22</v>
      </c>
      <c r="U192" t="s">
        <v>731</v>
      </c>
      <c r="V192" t="s">
        <v>23</v>
      </c>
    </row>
    <row r="193" spans="1:22" ht="15" customHeight="1">
      <c r="A193" s="1">
        <v>1261124</v>
      </c>
      <c r="B193" s="1" t="e">
        <f>VLOOKUP(Table15[[#This Row],[RESOURCE_ID]],[1]!Table3[NH Provider '#],1,FALSE)</f>
        <v>#REF!</v>
      </c>
      <c r="C193" s="1" t="b">
        <f>IFERROR(IF(VLOOKUP($G193, '[1]Kathys Report LTC Facilities'!D:D,1,FALSE)=$G193,TRUE,FALSE), FALSE)</f>
        <v>0</v>
      </c>
      <c r="D193" s="1" t="b">
        <f>IFERROR(IF(VLOOKUP($J193, '[1]Kathys Report LTC Facilities'!E:E,1,FALSE)=$J193,TRUE,FALSE), FALSE)</f>
        <v>0</v>
      </c>
      <c r="E193" s="1" t="b">
        <f t="shared" si="2"/>
        <v>0</v>
      </c>
      <c r="F193" s="1" t="s">
        <v>1764</v>
      </c>
      <c r="G193" t="s">
        <v>1740</v>
      </c>
      <c r="H193" t="s">
        <v>17</v>
      </c>
      <c r="I193" t="s">
        <v>18</v>
      </c>
      <c r="J193" t="s">
        <v>1741</v>
      </c>
      <c r="L193" t="s">
        <v>19</v>
      </c>
      <c r="M193" t="s">
        <v>39</v>
      </c>
      <c r="N193" t="s">
        <v>171</v>
      </c>
      <c r="P193" s="1">
        <v>3165007848</v>
      </c>
      <c r="Q193" t="s">
        <v>54</v>
      </c>
      <c r="S193" t="s">
        <v>22</v>
      </c>
      <c r="T193" t="s">
        <v>22</v>
      </c>
      <c r="U193" t="s">
        <v>226</v>
      </c>
    </row>
    <row r="194" spans="1:22" ht="15" customHeight="1">
      <c r="A194" s="1">
        <v>1066370</v>
      </c>
      <c r="B194" s="1" t="e">
        <f>VLOOKUP(Table15[[#This Row],[RESOURCE_ID]],[1]!Table3[NH Provider '#],1,FALSE)</f>
        <v>#REF!</v>
      </c>
      <c r="C194" s="1" t="b">
        <f>IFERROR(IF(VLOOKUP($G194, '[1]Kathys Report LTC Facilities'!D:D,1,FALSE)=$G194,TRUE,FALSE), FALSE)</f>
        <v>0</v>
      </c>
      <c r="D194" s="1" t="b">
        <f>IFERROR(IF(VLOOKUP($J194, '[1]Kathys Report LTC Facilities'!E:E,1,FALSE)=$J194,TRUE,FALSE), FALSE)</f>
        <v>0</v>
      </c>
      <c r="E194" s="1" t="b">
        <f t="shared" ref="E194:E257" si="3">OR($C194, $D194)</f>
        <v>0</v>
      </c>
      <c r="F194" s="1" t="s">
        <v>1763</v>
      </c>
      <c r="G194" t="s">
        <v>1790</v>
      </c>
      <c r="H194" t="s">
        <v>17</v>
      </c>
      <c r="I194" t="s">
        <v>18</v>
      </c>
      <c r="J194" t="s">
        <v>1500</v>
      </c>
      <c r="L194" t="s">
        <v>19</v>
      </c>
      <c r="M194" t="s">
        <v>39</v>
      </c>
      <c r="N194" t="s">
        <v>415</v>
      </c>
      <c r="P194" s="1">
        <v>3165008800</v>
      </c>
      <c r="Q194" t="s">
        <v>54</v>
      </c>
      <c r="R194" t="s">
        <v>710</v>
      </c>
      <c r="S194" t="s">
        <v>22</v>
      </c>
      <c r="T194" t="s">
        <v>22</v>
      </c>
      <c r="U194" t="s">
        <v>226</v>
      </c>
      <c r="V194" t="s">
        <v>23</v>
      </c>
    </row>
    <row r="195" spans="1:22" ht="15" customHeight="1">
      <c r="A195" s="1">
        <v>1066325</v>
      </c>
      <c r="B195" s="1" t="e">
        <f>VLOOKUP(Table15[[#This Row],[RESOURCE_ID]],[1]!Table3[NH Provider '#],1,FALSE)</f>
        <v>#REF!</v>
      </c>
      <c r="C195" s="1" t="b">
        <f>IFERROR(IF(VLOOKUP($G195, '[1]Kathys Report LTC Facilities'!D:D,1,FALSE)=$G195,TRUE,FALSE), FALSE)</f>
        <v>1</v>
      </c>
      <c r="D195" s="1" t="b">
        <f>IFERROR(IF(VLOOKUP($J195, '[1]Kathys Report LTC Facilities'!E:E,1,FALSE)=$J195,TRUE,FALSE), FALSE)</f>
        <v>1</v>
      </c>
      <c r="E195" s="1" t="b">
        <f t="shared" si="3"/>
        <v>1</v>
      </c>
      <c r="F195" s="1" t="s">
        <v>1762</v>
      </c>
      <c r="G195" t="s">
        <v>1427</v>
      </c>
      <c r="H195" t="s">
        <v>17</v>
      </c>
      <c r="I195" t="s">
        <v>18</v>
      </c>
      <c r="J195" t="s">
        <v>1428</v>
      </c>
      <c r="L195" t="s">
        <v>19</v>
      </c>
      <c r="M195" t="s">
        <v>270</v>
      </c>
      <c r="N195" t="s">
        <v>271</v>
      </c>
      <c r="P195" s="1">
        <v>6208423257</v>
      </c>
      <c r="Q195" t="s">
        <v>441</v>
      </c>
      <c r="R195" t="s">
        <v>710</v>
      </c>
      <c r="S195" t="s">
        <v>22</v>
      </c>
      <c r="T195" t="s">
        <v>27</v>
      </c>
      <c r="U195" t="s">
        <v>226</v>
      </c>
      <c r="V195" t="s">
        <v>23</v>
      </c>
    </row>
    <row r="196" spans="1:22" ht="15" customHeight="1">
      <c r="A196" s="1">
        <v>1066436</v>
      </c>
      <c r="B196" s="1" t="e">
        <f>VLOOKUP(Table15[[#This Row],[RESOURCE_ID]],[1]!Table3[NH Provider '#],1,FALSE)</f>
        <v>#REF!</v>
      </c>
      <c r="C196" s="1" t="b">
        <f>IFERROR(IF(VLOOKUP($G196, '[1]Kathys Report LTC Facilities'!D:D,1,FALSE)=$G196,TRUE,FALSE), FALSE)</f>
        <v>0</v>
      </c>
      <c r="D196" s="1" t="b">
        <f>IFERROR(IF(VLOOKUP($J196, '[1]Kathys Report LTC Facilities'!E:E,1,FALSE)=$J196,TRUE,FALSE), FALSE)</f>
        <v>1</v>
      </c>
      <c r="E196" s="1" t="b">
        <f t="shared" si="3"/>
        <v>1</v>
      </c>
      <c r="F196" s="1" t="s">
        <v>1763</v>
      </c>
      <c r="G196" t="s">
        <v>1595</v>
      </c>
      <c r="H196" t="s">
        <v>17</v>
      </c>
      <c r="I196" t="s">
        <v>18</v>
      </c>
      <c r="J196" t="s">
        <v>1596</v>
      </c>
      <c r="L196" t="s">
        <v>19</v>
      </c>
      <c r="M196" t="s">
        <v>41</v>
      </c>
      <c r="N196" t="s">
        <v>42</v>
      </c>
      <c r="P196" s="1">
        <v>7853232819</v>
      </c>
      <c r="Q196" t="s">
        <v>391</v>
      </c>
      <c r="R196" t="s">
        <v>710</v>
      </c>
      <c r="S196" t="s">
        <v>22</v>
      </c>
      <c r="T196" t="s">
        <v>22</v>
      </c>
      <c r="U196" t="s">
        <v>226</v>
      </c>
      <c r="V196" t="s">
        <v>23</v>
      </c>
    </row>
    <row r="197" spans="1:22" ht="15" customHeight="1">
      <c r="A197" s="1">
        <v>1066209</v>
      </c>
      <c r="B197" s="1" t="e">
        <f>VLOOKUP(Table15[[#This Row],[RESOURCE_ID]],[1]!Table3[NH Provider '#],1,FALSE)</f>
        <v>#REF!</v>
      </c>
      <c r="C197" s="1" t="b">
        <f>IFERROR(IF(VLOOKUP($G197, '[1]Kathys Report LTC Facilities'!D:D,1,FALSE)=$G197,TRUE,FALSE), FALSE)</f>
        <v>1</v>
      </c>
      <c r="D197" s="1" t="b">
        <f>IFERROR(IF(VLOOKUP($J197, '[1]Kathys Report LTC Facilities'!E:E,1,FALSE)=$J197,TRUE,FALSE), FALSE)</f>
        <v>1</v>
      </c>
      <c r="E197" s="1" t="b">
        <f t="shared" si="3"/>
        <v>1</v>
      </c>
      <c r="F197" s="1" t="s">
        <v>1763</v>
      </c>
      <c r="G197" t="s">
        <v>235</v>
      </c>
      <c r="H197" t="s">
        <v>17</v>
      </c>
      <c r="I197" t="s">
        <v>18</v>
      </c>
      <c r="J197" t="s">
        <v>234</v>
      </c>
      <c r="L197" t="s">
        <v>19</v>
      </c>
      <c r="M197" t="s">
        <v>39</v>
      </c>
      <c r="N197" t="s">
        <v>56</v>
      </c>
      <c r="P197" s="1">
        <v>3162624473</v>
      </c>
      <c r="Q197" t="s">
        <v>54</v>
      </c>
      <c r="R197" t="s">
        <v>710</v>
      </c>
      <c r="S197" t="s">
        <v>22</v>
      </c>
      <c r="T197" t="s">
        <v>22</v>
      </c>
      <c r="U197" t="s">
        <v>226</v>
      </c>
      <c r="V197" t="s">
        <v>23</v>
      </c>
    </row>
    <row r="198" spans="1:22" ht="15" customHeight="1">
      <c r="A198" s="1">
        <v>1066221</v>
      </c>
      <c r="B198" s="1" t="e">
        <f>VLOOKUP(Table15[[#This Row],[RESOURCE_ID]],[1]!Table3[NH Provider '#],1,FALSE)</f>
        <v>#REF!</v>
      </c>
      <c r="C198" s="1" t="b">
        <f>IFERROR(IF(VLOOKUP($G198, '[1]Kathys Report LTC Facilities'!D:D,1,FALSE)=$G198,TRUE,FALSE), FALSE)</f>
        <v>1</v>
      </c>
      <c r="D198" s="1" t="b">
        <f>IFERROR(IF(VLOOKUP($J198, '[1]Kathys Report LTC Facilities'!E:E,1,FALSE)=$J198,TRUE,FALSE), FALSE)</f>
        <v>1</v>
      </c>
      <c r="E198" s="1" t="b">
        <f t="shared" si="3"/>
        <v>1</v>
      </c>
      <c r="F198" s="1" t="s">
        <v>1762</v>
      </c>
      <c r="G198" t="s">
        <v>1255</v>
      </c>
      <c r="H198" t="s">
        <v>17</v>
      </c>
      <c r="I198" t="s">
        <v>18</v>
      </c>
      <c r="J198" t="s">
        <v>1256</v>
      </c>
      <c r="L198" t="s">
        <v>19</v>
      </c>
      <c r="M198" t="s">
        <v>513</v>
      </c>
      <c r="N198" t="s">
        <v>514</v>
      </c>
      <c r="P198" s="1">
        <v>7853922122</v>
      </c>
      <c r="Q198" t="s">
        <v>54</v>
      </c>
      <c r="R198" t="s">
        <v>710</v>
      </c>
      <c r="S198" t="s">
        <v>22</v>
      </c>
      <c r="T198" t="s">
        <v>27</v>
      </c>
      <c r="U198" t="s">
        <v>226</v>
      </c>
      <c r="V198" t="s">
        <v>23</v>
      </c>
    </row>
    <row r="199" spans="1:22" ht="15" customHeight="1">
      <c r="A199" s="1">
        <v>1066261</v>
      </c>
      <c r="B199" s="1" t="e">
        <f>VLOOKUP(Table15[[#This Row],[RESOURCE_ID]],[1]!Table3[NH Provider '#],1,FALSE)</f>
        <v>#REF!</v>
      </c>
      <c r="C199" s="1" t="b">
        <f>IFERROR(IF(VLOOKUP($G199, '[1]Kathys Report LTC Facilities'!D:D,1,FALSE)=$G199,TRUE,FALSE), FALSE)</f>
        <v>1</v>
      </c>
      <c r="D199" s="1" t="b">
        <f>IFERROR(IF(VLOOKUP($J199, '[1]Kathys Report LTC Facilities'!E:E,1,FALSE)=$J199,TRUE,FALSE), FALSE)</f>
        <v>1</v>
      </c>
      <c r="E199" s="1" t="b">
        <f t="shared" si="3"/>
        <v>1</v>
      </c>
      <c r="F199" s="1" t="s">
        <v>1763</v>
      </c>
      <c r="G199" t="s">
        <v>857</v>
      </c>
      <c r="H199" t="s">
        <v>17</v>
      </c>
      <c r="I199" t="s">
        <v>18</v>
      </c>
      <c r="J199" t="s">
        <v>867</v>
      </c>
      <c r="L199" t="s">
        <v>19</v>
      </c>
      <c r="M199" t="s">
        <v>241</v>
      </c>
      <c r="N199" t="s">
        <v>242</v>
      </c>
      <c r="P199" s="1">
        <v>3165243211</v>
      </c>
      <c r="Q199" t="s">
        <v>54</v>
      </c>
      <c r="R199" t="s">
        <v>710</v>
      </c>
      <c r="S199" t="s">
        <v>27</v>
      </c>
      <c r="T199" t="s">
        <v>22</v>
      </c>
      <c r="U199" t="s">
        <v>226</v>
      </c>
      <c r="V199" t="s">
        <v>23</v>
      </c>
    </row>
    <row r="200" spans="1:22" ht="15" customHeight="1">
      <c r="A200" s="1">
        <v>1066182</v>
      </c>
      <c r="B200" s="1" t="e">
        <f>VLOOKUP(Table15[[#This Row],[RESOURCE_ID]],[1]!Table3[NH Provider '#],1,FALSE)</f>
        <v>#REF!</v>
      </c>
      <c r="C200" s="1" t="b">
        <f>IFERROR(IF(VLOOKUP($G200, '[1]Kathys Report LTC Facilities'!D:D,1,FALSE)=$G200,TRUE,FALSE), FALSE)</f>
        <v>1</v>
      </c>
      <c r="D200" s="1" t="b">
        <f>IFERROR(IF(VLOOKUP($J200, '[1]Kathys Report LTC Facilities'!E:E,1,FALSE)=$J200,TRUE,FALSE), FALSE)</f>
        <v>1</v>
      </c>
      <c r="E200" s="1" t="b">
        <f t="shared" si="3"/>
        <v>1</v>
      </c>
      <c r="F200" s="1" t="s">
        <v>1763</v>
      </c>
      <c r="G200" t="s">
        <v>1203</v>
      </c>
      <c r="H200" t="s">
        <v>17</v>
      </c>
      <c r="I200" t="s">
        <v>18</v>
      </c>
      <c r="J200" t="s">
        <v>1204</v>
      </c>
      <c r="L200" t="s">
        <v>19</v>
      </c>
      <c r="M200" t="s">
        <v>90</v>
      </c>
      <c r="N200" t="s">
        <v>91</v>
      </c>
      <c r="P200" s="1">
        <v>6206242429</v>
      </c>
      <c r="Q200" t="s">
        <v>441</v>
      </c>
      <c r="R200" t="s">
        <v>710</v>
      </c>
      <c r="S200" t="s">
        <v>22</v>
      </c>
      <c r="T200" t="s">
        <v>22</v>
      </c>
      <c r="U200" t="s">
        <v>226</v>
      </c>
      <c r="V200" t="s">
        <v>23</v>
      </c>
    </row>
    <row r="201" spans="1:22" s="3" customFormat="1" ht="15" customHeight="1">
      <c r="A201" s="2">
        <v>1255738</v>
      </c>
      <c r="B201" s="2" t="e">
        <f>VLOOKUP(Table15[[#This Row],[RESOURCE_ID]],[1]!Table3[NH Provider '#],1,FALSE)</f>
        <v>#REF!</v>
      </c>
      <c r="C201" s="2" t="b">
        <f>IFERROR(IF(VLOOKUP($G201, '[1]Kathys Report LTC Facilities'!D:D,1,FALSE)=$G201,TRUE,FALSE), FALSE)</f>
        <v>0</v>
      </c>
      <c r="D201" s="2" t="b">
        <f>IFERROR(IF(VLOOKUP($J201, '[1]Kathys Report LTC Facilities'!E:E,1,FALSE)=$J201,TRUE,FALSE), FALSE)</f>
        <v>0</v>
      </c>
      <c r="E201" s="2" t="b">
        <f t="shared" si="3"/>
        <v>0</v>
      </c>
      <c r="F201" s="2" t="s">
        <v>1762</v>
      </c>
      <c r="G201" s="3" t="s">
        <v>1699</v>
      </c>
      <c r="H201" s="3" t="s">
        <v>17</v>
      </c>
      <c r="I201" s="3" t="s">
        <v>18</v>
      </c>
      <c r="J201" s="3" t="s">
        <v>773</v>
      </c>
      <c r="L201" s="3" t="s">
        <v>19</v>
      </c>
      <c r="M201" s="3" t="s">
        <v>375</v>
      </c>
      <c r="N201" s="3" t="s">
        <v>376</v>
      </c>
      <c r="O201" s="3" t="s">
        <v>562</v>
      </c>
      <c r="P201" s="2">
        <v>7858906059</v>
      </c>
      <c r="Q201" s="3" t="s">
        <v>54</v>
      </c>
      <c r="S201" s="3" t="s">
        <v>22</v>
      </c>
      <c r="T201" s="3" t="s">
        <v>22</v>
      </c>
      <c r="U201" s="3" t="s">
        <v>226</v>
      </c>
    </row>
    <row r="202" spans="1:22" ht="15" customHeight="1">
      <c r="A202" s="1">
        <v>1066213</v>
      </c>
      <c r="B202" s="1" t="e">
        <f>VLOOKUP(Table15[[#This Row],[RESOURCE_ID]],[1]!Table3[NH Provider '#],1,FALSE)</f>
        <v>#REF!</v>
      </c>
      <c r="C202" s="1" t="b">
        <f>IFERROR(IF(VLOOKUP($G202, '[1]Kathys Report LTC Facilities'!D:D,1,FALSE)=$G202,TRUE,FALSE), FALSE)</f>
        <v>1</v>
      </c>
      <c r="D202" s="1" t="b">
        <f>IFERROR(IF(VLOOKUP($J202, '[1]Kathys Report LTC Facilities'!E:E,1,FALSE)=$J202,TRUE,FALSE), FALSE)</f>
        <v>1</v>
      </c>
      <c r="E202" s="1" t="b">
        <f t="shared" si="3"/>
        <v>1</v>
      </c>
      <c r="F202" s="1" t="s">
        <v>1762</v>
      </c>
      <c r="G202" t="s">
        <v>990</v>
      </c>
      <c r="H202" t="s">
        <v>17</v>
      </c>
      <c r="I202" t="s">
        <v>18</v>
      </c>
      <c r="J202" t="s">
        <v>1247</v>
      </c>
      <c r="L202" t="s">
        <v>19</v>
      </c>
      <c r="M202" t="s">
        <v>286</v>
      </c>
      <c r="N202" t="s">
        <v>287</v>
      </c>
      <c r="P202" s="1">
        <v>7856283241</v>
      </c>
      <c r="Q202" t="s">
        <v>54</v>
      </c>
      <c r="R202" t="s">
        <v>710</v>
      </c>
      <c r="S202" t="s">
        <v>22</v>
      </c>
      <c r="T202" t="s">
        <v>27</v>
      </c>
      <c r="U202" t="s">
        <v>226</v>
      </c>
      <c r="V202" t="s">
        <v>23</v>
      </c>
    </row>
    <row r="203" spans="1:22" ht="15" customHeight="1">
      <c r="A203" s="1">
        <v>1066383</v>
      </c>
      <c r="B203" s="1" t="e">
        <f>VLOOKUP(Table15[[#This Row],[RESOURCE_ID]],[1]!Table3[NH Provider '#],1,FALSE)</f>
        <v>#REF!</v>
      </c>
      <c r="C203" s="1" t="b">
        <f>IFERROR(IF(VLOOKUP($G203, '[1]Kathys Report LTC Facilities'!D:D,1,FALSE)=$G203,TRUE,FALSE), FALSE)</f>
        <v>1</v>
      </c>
      <c r="D203" s="1" t="b">
        <f>IFERROR(IF(VLOOKUP($J203, '[1]Kathys Report LTC Facilities'!E:E,1,FALSE)=$J203,TRUE,FALSE), FALSE)</f>
        <v>1</v>
      </c>
      <c r="E203" s="1" t="b">
        <f t="shared" si="3"/>
        <v>1</v>
      </c>
      <c r="F203" s="1" t="s">
        <v>1763</v>
      </c>
      <c r="G203" t="s">
        <v>1521</v>
      </c>
      <c r="H203" t="s">
        <v>17</v>
      </c>
      <c r="I203" t="s">
        <v>18</v>
      </c>
      <c r="J203" t="s">
        <v>1522</v>
      </c>
      <c r="L203" t="s">
        <v>19</v>
      </c>
      <c r="M203" t="s">
        <v>109</v>
      </c>
      <c r="N203" t="s">
        <v>110</v>
      </c>
      <c r="P203" s="1">
        <v>9138566520</v>
      </c>
      <c r="Q203" t="s">
        <v>54</v>
      </c>
      <c r="R203" t="s">
        <v>710</v>
      </c>
      <c r="S203" t="s">
        <v>27</v>
      </c>
      <c r="T203" t="s">
        <v>22</v>
      </c>
      <c r="U203" t="s">
        <v>255</v>
      </c>
      <c r="V203" t="s">
        <v>23</v>
      </c>
    </row>
    <row r="204" spans="1:22" ht="15" customHeight="1">
      <c r="A204" s="1">
        <v>1255202</v>
      </c>
      <c r="B204" s="1" t="e">
        <f>VLOOKUP(Table15[[#This Row],[RESOURCE_ID]],[1]!Table3[NH Provider '#],1,FALSE)</f>
        <v>#REF!</v>
      </c>
      <c r="C204" s="1" t="b">
        <f>IFERROR(IF(VLOOKUP($G204, '[1]Kathys Report LTC Facilities'!D:D,1,FALSE)=$G204,TRUE,FALSE), FALSE)</f>
        <v>0</v>
      </c>
      <c r="D204" s="1" t="b">
        <f>IFERROR(IF(VLOOKUP($J204, '[1]Kathys Report LTC Facilities'!E:E,1,FALSE)=$J204,TRUE,FALSE), FALSE)</f>
        <v>1</v>
      </c>
      <c r="E204" s="1" t="b">
        <f t="shared" si="3"/>
        <v>1</v>
      </c>
      <c r="F204" s="1" t="s">
        <v>1764</v>
      </c>
      <c r="G204" t="s">
        <v>1677</v>
      </c>
      <c r="H204" t="s">
        <v>17</v>
      </c>
      <c r="I204" t="s">
        <v>18</v>
      </c>
      <c r="J204" t="s">
        <v>1522</v>
      </c>
      <c r="L204" t="s">
        <v>19</v>
      </c>
      <c r="M204" t="s">
        <v>109</v>
      </c>
      <c r="N204" t="s">
        <v>110</v>
      </c>
      <c r="O204" t="s">
        <v>282</v>
      </c>
      <c r="P204" s="1">
        <v>9138566520</v>
      </c>
      <c r="Q204" t="s">
        <v>54</v>
      </c>
      <c r="S204" t="s">
        <v>22</v>
      </c>
      <c r="T204" t="s">
        <v>22</v>
      </c>
      <c r="U204" t="s">
        <v>226</v>
      </c>
    </row>
    <row r="205" spans="1:22" ht="15" customHeight="1">
      <c r="A205" s="1">
        <v>1066428</v>
      </c>
      <c r="B205" s="1" t="e">
        <f>VLOOKUP(Table15[[#This Row],[RESOURCE_ID]],[1]!Table3[NH Provider '#],1,FALSE)</f>
        <v>#REF!</v>
      </c>
      <c r="C205" s="1" t="b">
        <f>IFERROR(IF(VLOOKUP($G205, '[1]Kathys Report LTC Facilities'!D:D,1,FALSE)=$G205,TRUE,FALSE), FALSE)</f>
        <v>0</v>
      </c>
      <c r="D205" s="1" t="b">
        <f>IFERROR(IF(VLOOKUP($J205, '[1]Kathys Report LTC Facilities'!E:E,1,FALSE)=$J205,TRUE,FALSE), FALSE)</f>
        <v>0</v>
      </c>
      <c r="E205" s="1" t="b">
        <f t="shared" si="3"/>
        <v>0</v>
      </c>
      <c r="F205" s="1" t="s">
        <v>1763</v>
      </c>
      <c r="G205" t="s">
        <v>926</v>
      </c>
      <c r="H205" t="s">
        <v>17</v>
      </c>
      <c r="I205" t="s">
        <v>18</v>
      </c>
      <c r="J205" t="s">
        <v>925</v>
      </c>
      <c r="L205" t="s">
        <v>19</v>
      </c>
      <c r="M205" t="s">
        <v>262</v>
      </c>
      <c r="N205" t="s">
        <v>263</v>
      </c>
      <c r="P205" s="1">
        <v>3162206993</v>
      </c>
      <c r="Q205" t="s">
        <v>441</v>
      </c>
      <c r="R205" t="s">
        <v>710</v>
      </c>
      <c r="S205" t="s">
        <v>27</v>
      </c>
      <c r="T205" t="s">
        <v>22</v>
      </c>
      <c r="U205" t="s">
        <v>226</v>
      </c>
      <c r="V205" t="s">
        <v>23</v>
      </c>
    </row>
    <row r="206" spans="1:22" ht="15" customHeight="1">
      <c r="A206" s="1">
        <v>1258839</v>
      </c>
      <c r="B206" s="1" t="e">
        <f>VLOOKUP(Table15[[#This Row],[RESOURCE_ID]],[1]!Table3[NH Provider '#],1,FALSE)</f>
        <v>#REF!</v>
      </c>
      <c r="C206" s="1" t="b">
        <f>IFERROR(IF(VLOOKUP($G206, '[1]Kathys Report LTC Facilities'!D:D,1,FALSE)=$G206,TRUE,FALSE), FALSE)</f>
        <v>0</v>
      </c>
      <c r="D206" s="1" t="b">
        <f>IFERROR(IF(VLOOKUP($J206, '[1]Kathys Report LTC Facilities'!E:E,1,FALSE)=$J206,TRUE,FALSE), FALSE)</f>
        <v>0</v>
      </c>
      <c r="E206" s="1" t="b">
        <f t="shared" si="3"/>
        <v>0</v>
      </c>
      <c r="F206" s="1" t="s">
        <v>1764</v>
      </c>
      <c r="G206" t="s">
        <v>1727</v>
      </c>
      <c r="H206" t="s">
        <v>17</v>
      </c>
      <c r="I206" t="s">
        <v>18</v>
      </c>
      <c r="J206" t="s">
        <v>1585</v>
      </c>
      <c r="L206" t="s">
        <v>19</v>
      </c>
      <c r="M206" t="s">
        <v>262</v>
      </c>
      <c r="N206" t="s">
        <v>263</v>
      </c>
      <c r="O206" t="s">
        <v>762</v>
      </c>
      <c r="P206" s="1">
        <v>9999999999</v>
      </c>
      <c r="Q206" t="s">
        <v>54</v>
      </c>
      <c r="S206" t="s">
        <v>27</v>
      </c>
      <c r="T206" t="s">
        <v>22</v>
      </c>
      <c r="U206" t="s">
        <v>226</v>
      </c>
    </row>
    <row r="207" spans="1:22" ht="15" customHeight="1">
      <c r="A207" s="1">
        <v>1066376</v>
      </c>
      <c r="B207" s="1" t="e">
        <f>VLOOKUP(Table15[[#This Row],[RESOURCE_ID]],[1]!Table3[NH Provider '#],1,FALSE)</f>
        <v>#REF!</v>
      </c>
      <c r="C207" s="1" t="b">
        <f>IFERROR(IF(VLOOKUP($G207, '[1]Kathys Report LTC Facilities'!D:D,1,FALSE)=$G207,TRUE,FALSE), FALSE)</f>
        <v>1</v>
      </c>
      <c r="D207" s="1" t="b">
        <f>IFERROR(IF(VLOOKUP($J207, '[1]Kathys Report LTC Facilities'!E:E,1,FALSE)=$J207,TRUE,FALSE), FALSE)</f>
        <v>0</v>
      </c>
      <c r="E207" s="1" t="b">
        <f t="shared" si="3"/>
        <v>1</v>
      </c>
      <c r="F207" s="1" t="s">
        <v>1762</v>
      </c>
      <c r="G207" t="s">
        <v>1508</v>
      </c>
      <c r="H207" t="s">
        <v>17</v>
      </c>
      <c r="I207" t="s">
        <v>18</v>
      </c>
      <c r="J207" t="s">
        <v>1509</v>
      </c>
      <c r="L207" t="s">
        <v>19</v>
      </c>
      <c r="M207" t="s">
        <v>94</v>
      </c>
      <c r="N207" t="s">
        <v>95</v>
      </c>
      <c r="O207" t="s">
        <v>651</v>
      </c>
      <c r="P207" s="1">
        <v>6206722113</v>
      </c>
      <c r="Q207" t="s">
        <v>441</v>
      </c>
      <c r="R207" t="s">
        <v>710</v>
      </c>
      <c r="S207" t="s">
        <v>22</v>
      </c>
      <c r="T207" t="s">
        <v>27</v>
      </c>
      <c r="U207" t="s">
        <v>226</v>
      </c>
      <c r="V207" t="s">
        <v>23</v>
      </c>
    </row>
    <row r="208" spans="1:22" ht="15" customHeight="1">
      <c r="A208" s="1">
        <v>1066340</v>
      </c>
      <c r="B208" s="1" t="e">
        <f>VLOOKUP(Table15[[#This Row],[RESOURCE_ID]],[1]!Table3[NH Provider '#],1,FALSE)</f>
        <v>#REF!</v>
      </c>
      <c r="C208" s="1" t="b">
        <f>IFERROR(IF(VLOOKUP($G208, '[1]Kathys Report LTC Facilities'!D:D,1,FALSE)=$G208,TRUE,FALSE), FALSE)</f>
        <v>1</v>
      </c>
      <c r="D208" s="1" t="b">
        <f>IFERROR(IF(VLOOKUP($J208, '[1]Kathys Report LTC Facilities'!E:E,1,FALSE)=$J208,TRUE,FALSE), FALSE)</f>
        <v>0</v>
      </c>
      <c r="E208" s="1" t="b">
        <f t="shared" si="3"/>
        <v>1</v>
      </c>
      <c r="F208" s="1" t="s">
        <v>1763</v>
      </c>
      <c r="G208" t="s">
        <v>1450</v>
      </c>
      <c r="H208" t="s">
        <v>17</v>
      </c>
      <c r="I208" t="s">
        <v>18</v>
      </c>
      <c r="J208" t="s">
        <v>1451</v>
      </c>
      <c r="L208" t="s">
        <v>19</v>
      </c>
      <c r="M208" t="s">
        <v>39</v>
      </c>
      <c r="N208" t="s">
        <v>137</v>
      </c>
      <c r="P208" s="1">
        <v>3162653700</v>
      </c>
      <c r="Q208" t="s">
        <v>441</v>
      </c>
      <c r="R208" t="s">
        <v>710</v>
      </c>
      <c r="S208" t="s">
        <v>27</v>
      </c>
      <c r="T208" t="s">
        <v>22</v>
      </c>
      <c r="U208" t="s">
        <v>226</v>
      </c>
      <c r="V208" t="s">
        <v>23</v>
      </c>
    </row>
    <row r="209" spans="1:22" ht="15" customHeight="1">
      <c r="A209" s="1">
        <v>1066319</v>
      </c>
      <c r="B209" s="1" t="e">
        <f>VLOOKUP(Table15[[#This Row],[RESOURCE_ID]],[1]!Table3[NH Provider '#],1,FALSE)</f>
        <v>#REF!</v>
      </c>
      <c r="C209" s="1" t="b">
        <f>IFERROR(IF(VLOOKUP($G209, '[1]Kathys Report LTC Facilities'!D:D,1,FALSE)=$G209,TRUE,FALSE), FALSE)</f>
        <v>1</v>
      </c>
      <c r="D209" s="1" t="b">
        <f>IFERROR(IF(VLOOKUP($J209, '[1]Kathys Report LTC Facilities'!E:E,1,FALSE)=$J209,TRUE,FALSE), FALSE)</f>
        <v>1</v>
      </c>
      <c r="E209" s="1" t="b">
        <f t="shared" si="3"/>
        <v>1</v>
      </c>
      <c r="F209" s="1" t="s">
        <v>1762</v>
      </c>
      <c r="G209" t="s">
        <v>1415</v>
      </c>
      <c r="H209" t="s">
        <v>17</v>
      </c>
      <c r="I209" t="s">
        <v>18</v>
      </c>
      <c r="J209" t="s">
        <v>1416</v>
      </c>
      <c r="L209" t="s">
        <v>19</v>
      </c>
      <c r="M209" t="s">
        <v>128</v>
      </c>
      <c r="N209" t="s">
        <v>129</v>
      </c>
      <c r="P209" s="1">
        <v>6203432613</v>
      </c>
      <c r="Q209" t="s">
        <v>54</v>
      </c>
      <c r="R209" t="s">
        <v>710</v>
      </c>
      <c r="S209" t="s">
        <v>22</v>
      </c>
      <c r="T209" t="s">
        <v>27</v>
      </c>
      <c r="U209" t="s">
        <v>226</v>
      </c>
      <c r="V209" t="s">
        <v>23</v>
      </c>
    </row>
    <row r="210" spans="1:22" ht="15" customHeight="1">
      <c r="A210" s="1">
        <v>1066353</v>
      </c>
      <c r="B210" s="1" t="e">
        <f>VLOOKUP(Table15[[#This Row],[RESOURCE_ID]],[1]!Table3[NH Provider '#],1,FALSE)</f>
        <v>#REF!</v>
      </c>
      <c r="C210" s="1" t="b">
        <f>IFERROR(IF(VLOOKUP($G210, '[1]Kathys Report LTC Facilities'!D:D,1,FALSE)=$G210,TRUE,FALSE), FALSE)</f>
        <v>0</v>
      </c>
      <c r="D210" s="1" t="b">
        <f>IFERROR(IF(VLOOKUP($J210, '[1]Kathys Report LTC Facilities'!E:E,1,FALSE)=$J210,TRUE,FALSE), FALSE)</f>
        <v>1</v>
      </c>
      <c r="E210" s="1" t="b">
        <f t="shared" si="3"/>
        <v>1</v>
      </c>
      <c r="F210" s="1" t="s">
        <v>1763</v>
      </c>
      <c r="G210" t="s">
        <v>1471</v>
      </c>
      <c r="H210" t="s">
        <v>17</v>
      </c>
      <c r="I210" t="s">
        <v>18</v>
      </c>
      <c r="J210" t="s">
        <v>1472</v>
      </c>
      <c r="L210" t="s">
        <v>19</v>
      </c>
      <c r="M210" t="s">
        <v>119</v>
      </c>
      <c r="N210" t="s">
        <v>152</v>
      </c>
      <c r="P210" s="1">
        <v>6206620597</v>
      </c>
      <c r="Q210" t="s">
        <v>54</v>
      </c>
      <c r="R210" t="s">
        <v>710</v>
      </c>
      <c r="S210" t="s">
        <v>22</v>
      </c>
      <c r="T210" t="s">
        <v>22</v>
      </c>
      <c r="U210" t="s">
        <v>226</v>
      </c>
      <c r="V210" t="s">
        <v>23</v>
      </c>
    </row>
    <row r="211" spans="1:22" ht="15" customHeight="1">
      <c r="A211" s="1">
        <v>1066291</v>
      </c>
      <c r="B211" s="1" t="e">
        <f>VLOOKUP(Table15[[#This Row],[RESOURCE_ID]],[1]!Table3[NH Provider '#],1,FALSE)</f>
        <v>#REF!</v>
      </c>
      <c r="C211" s="1" t="b">
        <f>IFERROR(IF(VLOOKUP($G211, '[1]Kathys Report LTC Facilities'!D:D,1,FALSE)=$G211,TRUE,FALSE), FALSE)</f>
        <v>0</v>
      </c>
      <c r="D211" s="1" t="b">
        <f>IFERROR(IF(VLOOKUP($J211, '[1]Kathys Report LTC Facilities'!E:E,1,FALSE)=$J211,TRUE,FALSE), FALSE)</f>
        <v>0</v>
      </c>
      <c r="E211" s="1" t="b">
        <f t="shared" si="3"/>
        <v>0</v>
      </c>
      <c r="F211" s="1" t="s">
        <v>1763</v>
      </c>
      <c r="G211" t="s">
        <v>1365</v>
      </c>
      <c r="H211" t="s">
        <v>17</v>
      </c>
      <c r="I211" t="s">
        <v>18</v>
      </c>
      <c r="J211" t="s">
        <v>1366</v>
      </c>
      <c r="L211" t="s">
        <v>19</v>
      </c>
      <c r="M211" t="s">
        <v>131</v>
      </c>
      <c r="N211" t="s">
        <v>132</v>
      </c>
      <c r="P211" s="1">
        <v>6202767643</v>
      </c>
      <c r="Q211" t="s">
        <v>54</v>
      </c>
      <c r="R211" t="s">
        <v>710</v>
      </c>
      <c r="S211" t="s">
        <v>22</v>
      </c>
      <c r="T211" t="s">
        <v>22</v>
      </c>
      <c r="U211" t="s">
        <v>731</v>
      </c>
      <c r="V211" t="s">
        <v>23</v>
      </c>
    </row>
    <row r="212" spans="1:22" ht="15" customHeight="1">
      <c r="A212" s="1">
        <v>1066197</v>
      </c>
      <c r="B212" s="1" t="e">
        <f>VLOOKUP(Table15[[#This Row],[RESOURCE_ID]],[1]!Table3[NH Provider '#],1,FALSE)</f>
        <v>#REF!</v>
      </c>
      <c r="C212" s="1" t="b">
        <f>IFERROR(IF(VLOOKUP($G212, '[1]Kathys Report LTC Facilities'!D:D,1,FALSE)=$G212,TRUE,FALSE), FALSE)</f>
        <v>1</v>
      </c>
      <c r="D212" s="1" t="b">
        <f>IFERROR(IF(VLOOKUP($J212, '[1]Kathys Report LTC Facilities'!E:E,1,FALSE)=$J212,TRUE,FALSE), FALSE)</f>
        <v>1</v>
      </c>
      <c r="E212" s="1" t="b">
        <f t="shared" si="3"/>
        <v>1</v>
      </c>
      <c r="F212" s="1" t="s">
        <v>1763</v>
      </c>
      <c r="G212" t="s">
        <v>846</v>
      </c>
      <c r="H212" t="s">
        <v>17</v>
      </c>
      <c r="I212" t="s">
        <v>18</v>
      </c>
      <c r="J212" t="s">
        <v>1225</v>
      </c>
      <c r="L212" t="s">
        <v>19</v>
      </c>
      <c r="M212" t="s">
        <v>519</v>
      </c>
      <c r="N212" t="s">
        <v>520</v>
      </c>
      <c r="P212" s="1">
        <v>7857653318</v>
      </c>
      <c r="Q212" t="s">
        <v>54</v>
      </c>
      <c r="R212" t="s">
        <v>710</v>
      </c>
      <c r="S212" t="s">
        <v>22</v>
      </c>
      <c r="T212" t="s">
        <v>22</v>
      </c>
      <c r="U212" t="s">
        <v>255</v>
      </c>
      <c r="V212" t="s">
        <v>23</v>
      </c>
    </row>
    <row r="213" spans="1:22" ht="15" customHeight="1">
      <c r="A213" s="1">
        <v>1066260</v>
      </c>
      <c r="B213" s="1" t="e">
        <f>VLOOKUP(Table15[[#This Row],[RESOURCE_ID]],[1]!Table3[NH Provider '#],1,FALSE)</f>
        <v>#REF!</v>
      </c>
      <c r="C213" s="1" t="b">
        <f>IFERROR(IF(VLOOKUP($G213, '[1]Kathys Report LTC Facilities'!D:D,1,FALSE)=$G213,TRUE,FALSE), FALSE)</f>
        <v>1</v>
      </c>
      <c r="D213" s="1" t="b">
        <f>IFERROR(IF(VLOOKUP($J213, '[1]Kathys Report LTC Facilities'!E:E,1,FALSE)=$J213,TRUE,FALSE), FALSE)</f>
        <v>1</v>
      </c>
      <c r="E213" s="1" t="b">
        <f t="shared" si="3"/>
        <v>1</v>
      </c>
      <c r="F213" s="1" t="s">
        <v>1763</v>
      </c>
      <c r="G213" t="s">
        <v>1317</v>
      </c>
      <c r="H213" t="s">
        <v>17</v>
      </c>
      <c r="I213" t="s">
        <v>18</v>
      </c>
      <c r="J213" t="s">
        <v>826</v>
      </c>
      <c r="L213" t="s">
        <v>19</v>
      </c>
      <c r="M213" t="s">
        <v>37</v>
      </c>
      <c r="N213" t="s">
        <v>89</v>
      </c>
      <c r="P213" s="1">
        <v>7852730794</v>
      </c>
      <c r="Q213" t="s">
        <v>441</v>
      </c>
      <c r="R213" t="s">
        <v>710</v>
      </c>
      <c r="S213" t="s">
        <v>22</v>
      </c>
      <c r="T213" t="s">
        <v>22</v>
      </c>
      <c r="U213" t="s">
        <v>226</v>
      </c>
      <c r="V213" t="s">
        <v>23</v>
      </c>
    </row>
    <row r="214" spans="1:22" ht="15" customHeight="1">
      <c r="A214" s="1">
        <v>1066616</v>
      </c>
      <c r="B214" s="1" t="e">
        <f>VLOOKUP(Table15[[#This Row],[RESOURCE_ID]],[1]!Table3[NH Provider '#],1,FALSE)</f>
        <v>#REF!</v>
      </c>
      <c r="C214" s="1" t="b">
        <f>IFERROR(IF(VLOOKUP($G214, '[1]Kathys Report LTC Facilities'!D:D,1,FALSE)=$G214,TRUE,FALSE), FALSE)</f>
        <v>0</v>
      </c>
      <c r="D214" s="1" t="b">
        <f>IFERROR(IF(VLOOKUP($J214, '[1]Kathys Report LTC Facilities'!E:E,1,FALSE)=$J214,TRUE,FALSE), FALSE)</f>
        <v>0</v>
      </c>
      <c r="E214" s="1" t="b">
        <f t="shared" si="3"/>
        <v>0</v>
      </c>
      <c r="F214" s="1" t="s">
        <v>1764</v>
      </c>
      <c r="G214" t="s">
        <v>1606</v>
      </c>
      <c r="H214" t="s">
        <v>17</v>
      </c>
      <c r="I214" t="s">
        <v>18</v>
      </c>
      <c r="J214" t="s">
        <v>1607</v>
      </c>
      <c r="K214" t="s">
        <v>1608</v>
      </c>
      <c r="L214" t="s">
        <v>19</v>
      </c>
      <c r="M214" t="s">
        <v>37</v>
      </c>
      <c r="N214" t="s">
        <v>89</v>
      </c>
      <c r="O214" t="s">
        <v>751</v>
      </c>
      <c r="P214" s="1">
        <v>7852735001</v>
      </c>
      <c r="Q214" t="s">
        <v>54</v>
      </c>
      <c r="R214" t="s">
        <v>21</v>
      </c>
      <c r="S214" t="s">
        <v>27</v>
      </c>
      <c r="T214" t="s">
        <v>22</v>
      </c>
      <c r="U214" t="s">
        <v>226</v>
      </c>
      <c r="V214" t="s">
        <v>23</v>
      </c>
    </row>
    <row r="215" spans="1:22" ht="15" customHeight="1">
      <c r="A215" s="1">
        <v>1057365</v>
      </c>
      <c r="B215" s="1" t="e">
        <f>VLOOKUP(Table15[[#This Row],[RESOURCE_ID]],[1]!Table3[NH Provider '#],1,FALSE)</f>
        <v>#REF!</v>
      </c>
      <c r="C215" s="1" t="b">
        <f>IFERROR(IF(VLOOKUP($G215, '[1]Kathys Report LTC Facilities'!D:D,1,FALSE)=$G215,TRUE,FALSE), FALSE)</f>
        <v>0</v>
      </c>
      <c r="D215" s="1" t="b">
        <f>IFERROR(IF(VLOOKUP($J215, '[1]Kathys Report LTC Facilities'!E:E,1,FALSE)=$J215,TRUE,FALSE), FALSE)</f>
        <v>0</v>
      </c>
      <c r="E215" s="1" t="b">
        <f t="shared" si="3"/>
        <v>0</v>
      </c>
      <c r="F215" s="1" t="s">
        <v>1763</v>
      </c>
      <c r="G215" t="s">
        <v>992</v>
      </c>
      <c r="H215" t="s">
        <v>17</v>
      </c>
      <c r="I215" t="s">
        <v>18</v>
      </c>
      <c r="J215" t="s">
        <v>991</v>
      </c>
      <c r="L215" t="s">
        <v>19</v>
      </c>
      <c r="M215" t="s">
        <v>286</v>
      </c>
      <c r="N215" t="s">
        <v>287</v>
      </c>
      <c r="P215" t="s">
        <v>20</v>
      </c>
      <c r="R215" t="s">
        <v>108</v>
      </c>
      <c r="S215" t="s">
        <v>22</v>
      </c>
      <c r="T215" t="s">
        <v>22</v>
      </c>
      <c r="U215" t="s">
        <v>226</v>
      </c>
      <c r="V215" t="s">
        <v>23</v>
      </c>
    </row>
    <row r="216" spans="1:22" s="3" customFormat="1" ht="15" customHeight="1">
      <c r="A216" s="2">
        <v>1246873</v>
      </c>
      <c r="B216" s="2" t="e">
        <f>VLOOKUP(Table15[[#This Row],[RESOURCE_ID]],[1]!Table3[NH Provider '#],1,FALSE)</f>
        <v>#REF!</v>
      </c>
      <c r="C216" s="2" t="b">
        <f>IFERROR(IF(VLOOKUP($G216, '[1]Kathys Report LTC Facilities'!D:D,1,FALSE)=$G216,TRUE,FALSE), FALSE)</f>
        <v>0</v>
      </c>
      <c r="D216" s="2" t="b">
        <f>IFERROR(IF(VLOOKUP($J216, '[1]Kathys Report LTC Facilities'!E:E,1,FALSE)=$J216,TRUE,FALSE), FALSE)</f>
        <v>0</v>
      </c>
      <c r="E216" s="2" t="b">
        <f t="shared" si="3"/>
        <v>0</v>
      </c>
      <c r="F216" s="2" t="s">
        <v>1762</v>
      </c>
      <c r="G216" s="3" t="s">
        <v>1791</v>
      </c>
      <c r="H216" s="3" t="s">
        <v>17</v>
      </c>
      <c r="I216" s="3" t="s">
        <v>18</v>
      </c>
      <c r="J216" s="3" t="s">
        <v>70</v>
      </c>
      <c r="L216" s="3" t="s">
        <v>34</v>
      </c>
      <c r="M216" s="3" t="s">
        <v>36</v>
      </c>
      <c r="N216" s="3" t="s">
        <v>71</v>
      </c>
      <c r="O216" s="3" t="s">
        <v>498</v>
      </c>
      <c r="P216" s="2">
        <v>8162343000</v>
      </c>
      <c r="Q216" s="3" t="s">
        <v>54</v>
      </c>
      <c r="S216" s="3" t="s">
        <v>22</v>
      </c>
      <c r="T216" s="3" t="s">
        <v>22</v>
      </c>
      <c r="U216" s="3" t="s">
        <v>933</v>
      </c>
    </row>
    <row r="217" spans="1:22" s="3" customFormat="1" ht="15" customHeight="1">
      <c r="A217" s="2">
        <v>1257913</v>
      </c>
      <c r="B217" s="2" t="e">
        <f>VLOOKUP(Table15[[#This Row],[RESOURCE_ID]],[1]!Table3[NH Provider '#],1,FALSE)</f>
        <v>#REF!</v>
      </c>
      <c r="C217" s="2" t="b">
        <f>IFERROR(IF(VLOOKUP($G217, '[1]Kathys Report LTC Facilities'!D:D,1,FALSE)=$G217,TRUE,FALSE), FALSE)</f>
        <v>0</v>
      </c>
      <c r="D217" s="2" t="b">
        <f>IFERROR(IF(VLOOKUP($J217, '[1]Kathys Report LTC Facilities'!E:E,1,FALSE)=$J217,TRUE,FALSE), FALSE)</f>
        <v>0</v>
      </c>
      <c r="E217" s="2" t="b">
        <f t="shared" si="3"/>
        <v>0</v>
      </c>
      <c r="F217" s="2" t="s">
        <v>1762</v>
      </c>
      <c r="G217" s="3" t="s">
        <v>1792</v>
      </c>
      <c r="H217" s="3" t="s">
        <v>17</v>
      </c>
      <c r="I217" s="3" t="s">
        <v>18</v>
      </c>
      <c r="J217" s="3" t="s">
        <v>417</v>
      </c>
      <c r="L217" s="3" t="s">
        <v>19</v>
      </c>
      <c r="M217" s="3" t="s">
        <v>37</v>
      </c>
      <c r="N217" s="3" t="s">
        <v>141</v>
      </c>
      <c r="O217" s="3" t="s">
        <v>362</v>
      </c>
      <c r="P217" s="2">
        <v>7852705750</v>
      </c>
      <c r="Q217" s="3" t="s">
        <v>391</v>
      </c>
      <c r="S217" s="3" t="s">
        <v>27</v>
      </c>
      <c r="T217" s="3" t="s">
        <v>22</v>
      </c>
      <c r="U217" s="3" t="s">
        <v>226</v>
      </c>
    </row>
    <row r="218" spans="1:22" s="3" customFormat="1" ht="15" customHeight="1">
      <c r="A218" s="2">
        <v>1250817</v>
      </c>
      <c r="B218" s="2" t="e">
        <f>VLOOKUP(Table15[[#This Row],[RESOURCE_ID]],[1]!Table3[NH Provider '#],1,FALSE)</f>
        <v>#REF!</v>
      </c>
      <c r="C218" s="2" t="b">
        <f>IFERROR(IF(VLOOKUP($G218, '[1]Kathys Report LTC Facilities'!D:D,1,FALSE)=$G218,TRUE,FALSE), FALSE)</f>
        <v>0</v>
      </c>
      <c r="D218" s="2" t="b">
        <f>IFERROR(IF(VLOOKUP($J218, '[1]Kathys Report LTC Facilities'!E:E,1,FALSE)=$J218,TRUE,FALSE), FALSE)</f>
        <v>0</v>
      </c>
      <c r="E218" s="2" t="b">
        <f t="shared" si="3"/>
        <v>0</v>
      </c>
      <c r="F218" s="2" t="s">
        <v>1762</v>
      </c>
      <c r="G218" s="3" t="s">
        <v>1793</v>
      </c>
      <c r="H218" s="3" t="s">
        <v>17</v>
      </c>
      <c r="I218" s="3" t="s">
        <v>18</v>
      </c>
      <c r="J218" s="3" t="s">
        <v>1662</v>
      </c>
      <c r="L218" s="3" t="s">
        <v>117</v>
      </c>
      <c r="M218" s="3" t="s">
        <v>515</v>
      </c>
      <c r="N218" s="3" t="s">
        <v>516</v>
      </c>
      <c r="O218" s="3" t="s">
        <v>998</v>
      </c>
      <c r="P218" s="2">
        <v>8139483325</v>
      </c>
      <c r="Q218" s="3" t="s">
        <v>54</v>
      </c>
      <c r="S218" s="3" t="s">
        <v>22</v>
      </c>
      <c r="T218" s="3" t="s">
        <v>27</v>
      </c>
      <c r="U218" s="3" t="s">
        <v>963</v>
      </c>
    </row>
    <row r="219" spans="1:22" ht="15" customHeight="1">
      <c r="A219" s="1">
        <v>1066199</v>
      </c>
      <c r="B219" s="1" t="e">
        <f>VLOOKUP(Table15[[#This Row],[RESOURCE_ID]],[1]!Table3[NH Provider '#],1,FALSE)</f>
        <v>#REF!</v>
      </c>
      <c r="C219" s="1" t="b">
        <f>IFERROR(IF(VLOOKUP($G219, '[1]Kathys Report LTC Facilities'!D:D,1,FALSE)=$G219,TRUE,FALSE), FALSE)</f>
        <v>1</v>
      </c>
      <c r="D219" s="1" t="b">
        <f>IFERROR(IF(VLOOKUP($J219, '[1]Kathys Report LTC Facilities'!E:E,1,FALSE)=$J219,TRUE,FALSE), FALSE)</f>
        <v>1</v>
      </c>
      <c r="E219" s="1" t="b">
        <f t="shared" si="3"/>
        <v>1</v>
      </c>
      <c r="F219" s="1" t="s">
        <v>1762</v>
      </c>
      <c r="G219" t="s">
        <v>1226</v>
      </c>
      <c r="H219" t="s">
        <v>17</v>
      </c>
      <c r="I219" t="s">
        <v>18</v>
      </c>
      <c r="J219" t="s">
        <v>1227</v>
      </c>
      <c r="L219" t="s">
        <v>19</v>
      </c>
      <c r="M219" t="s">
        <v>476</v>
      </c>
      <c r="N219" t="s">
        <v>477</v>
      </c>
      <c r="P219" s="1">
        <v>6204492400</v>
      </c>
      <c r="Q219" t="s">
        <v>54</v>
      </c>
      <c r="R219" t="s">
        <v>710</v>
      </c>
      <c r="S219" t="s">
        <v>22</v>
      </c>
      <c r="T219" t="s">
        <v>27</v>
      </c>
      <c r="U219" t="s">
        <v>226</v>
      </c>
      <c r="V219" t="s">
        <v>23</v>
      </c>
    </row>
    <row r="220" spans="1:22" ht="15" customHeight="1">
      <c r="A220" s="1">
        <v>1066234</v>
      </c>
      <c r="B220" s="1" t="e">
        <f>VLOOKUP(Table15[[#This Row],[RESOURCE_ID]],[1]!Table3[NH Provider '#],1,FALSE)</f>
        <v>#REF!</v>
      </c>
      <c r="C220" s="1" t="b">
        <f>IFERROR(IF(VLOOKUP($G220, '[1]Kathys Report LTC Facilities'!D:D,1,FALSE)=$G220,TRUE,FALSE), FALSE)</f>
        <v>1</v>
      </c>
      <c r="D220" s="1" t="b">
        <f>IFERROR(IF(VLOOKUP($J220, '[1]Kathys Report LTC Facilities'!E:E,1,FALSE)=$J220,TRUE,FALSE), FALSE)</f>
        <v>1</v>
      </c>
      <c r="E220" s="1" t="b">
        <f t="shared" si="3"/>
        <v>1</v>
      </c>
      <c r="F220" s="1" t="s">
        <v>1762</v>
      </c>
      <c r="G220" t="s">
        <v>1275</v>
      </c>
      <c r="H220" t="s">
        <v>17</v>
      </c>
      <c r="I220" t="s">
        <v>18</v>
      </c>
      <c r="J220" t="s">
        <v>1276</v>
      </c>
      <c r="L220" t="s">
        <v>19</v>
      </c>
      <c r="M220" t="s">
        <v>329</v>
      </c>
      <c r="N220" t="s">
        <v>330</v>
      </c>
      <c r="P220" s="1">
        <v>7855272255</v>
      </c>
      <c r="Q220" t="s">
        <v>54</v>
      </c>
      <c r="R220" t="s">
        <v>710</v>
      </c>
      <c r="S220" t="s">
        <v>22</v>
      </c>
      <c r="T220" t="s">
        <v>27</v>
      </c>
      <c r="U220" t="s">
        <v>226</v>
      </c>
      <c r="V220" t="s">
        <v>23</v>
      </c>
    </row>
    <row r="221" spans="1:22" ht="15" customHeight="1">
      <c r="A221" s="1">
        <v>1066225</v>
      </c>
      <c r="B221" s="1" t="e">
        <f>VLOOKUP(Table15[[#This Row],[RESOURCE_ID]],[1]!Table3[NH Provider '#],1,FALSE)</f>
        <v>#REF!</v>
      </c>
      <c r="C221" s="1" t="b">
        <f>IFERROR(IF(VLOOKUP($G221, '[1]Kathys Report LTC Facilities'!D:D,1,FALSE)=$G221,TRUE,FALSE), FALSE)</f>
        <v>0</v>
      </c>
      <c r="D221" s="1" t="b">
        <f>IFERROR(IF(VLOOKUP($J221, '[1]Kathys Report LTC Facilities'!E:E,1,FALSE)=$J221,TRUE,FALSE), FALSE)</f>
        <v>1</v>
      </c>
      <c r="E221" s="1" t="b">
        <f t="shared" si="3"/>
        <v>1</v>
      </c>
      <c r="F221" s="1" t="s">
        <v>1762</v>
      </c>
      <c r="G221" t="s">
        <v>1263</v>
      </c>
      <c r="H221" t="s">
        <v>17</v>
      </c>
      <c r="I221" t="s">
        <v>18</v>
      </c>
      <c r="J221" t="s">
        <v>1264</v>
      </c>
      <c r="L221" t="s">
        <v>19</v>
      </c>
      <c r="M221" t="s">
        <v>631</v>
      </c>
      <c r="N221" t="s">
        <v>632</v>
      </c>
      <c r="P221" s="1">
        <v>6203972823</v>
      </c>
      <c r="Q221" t="s">
        <v>441</v>
      </c>
      <c r="R221" t="s">
        <v>710</v>
      </c>
      <c r="S221" t="s">
        <v>22</v>
      </c>
      <c r="T221" t="s">
        <v>27</v>
      </c>
      <c r="U221" t="s">
        <v>226</v>
      </c>
      <c r="V221" t="s">
        <v>23</v>
      </c>
    </row>
    <row r="222" spans="1:22" ht="15" customHeight="1">
      <c r="A222" s="1">
        <v>1066136</v>
      </c>
      <c r="B222" s="1" t="e">
        <f>VLOOKUP(Table15[[#This Row],[RESOURCE_ID]],[1]!Table3[NH Provider '#],1,FALSE)</f>
        <v>#REF!</v>
      </c>
      <c r="C222" s="1" t="b">
        <f>IFERROR(IF(VLOOKUP($G222, '[1]Kathys Report LTC Facilities'!D:D,1,FALSE)=$G222,TRUE,FALSE), FALSE)</f>
        <v>1</v>
      </c>
      <c r="D222" s="1" t="b">
        <f>IFERROR(IF(VLOOKUP($J222, '[1]Kathys Report LTC Facilities'!E:E,1,FALSE)=$J222,TRUE,FALSE), FALSE)</f>
        <v>1</v>
      </c>
      <c r="E222" s="1" t="b">
        <f t="shared" si="3"/>
        <v>1</v>
      </c>
      <c r="F222" s="1" t="s">
        <v>1762</v>
      </c>
      <c r="G222" t="s">
        <v>1128</v>
      </c>
      <c r="H222" t="s">
        <v>17</v>
      </c>
      <c r="I222" t="s">
        <v>18</v>
      </c>
      <c r="J222" t="s">
        <v>1129</v>
      </c>
      <c r="L222" t="s">
        <v>19</v>
      </c>
      <c r="M222" t="s">
        <v>399</v>
      </c>
      <c r="N222" t="s">
        <v>400</v>
      </c>
      <c r="P222" s="1">
        <v>9135922235</v>
      </c>
      <c r="Q222" t="s">
        <v>441</v>
      </c>
      <c r="R222" t="s">
        <v>710</v>
      </c>
      <c r="S222" t="s">
        <v>22</v>
      </c>
      <c r="T222" t="s">
        <v>27</v>
      </c>
      <c r="U222" t="s">
        <v>226</v>
      </c>
      <c r="V222" t="s">
        <v>23</v>
      </c>
    </row>
    <row r="223" spans="1:22" ht="15" customHeight="1">
      <c r="A223" s="1">
        <v>1066074</v>
      </c>
      <c r="B223" s="1" t="e">
        <f>VLOOKUP(Table15[[#This Row],[RESOURCE_ID]],[1]!Table3[NH Provider '#],1,FALSE)</f>
        <v>#REF!</v>
      </c>
      <c r="C223" s="1" t="b">
        <f>IFERROR(IF(VLOOKUP($G223, '[1]Kathys Report LTC Facilities'!D:D,1,FALSE)=$G223,TRUE,FALSE), FALSE)</f>
        <v>1</v>
      </c>
      <c r="D223" s="1" t="b">
        <f>IFERROR(IF(VLOOKUP($J223, '[1]Kathys Report LTC Facilities'!E:E,1,FALSE)=$J223,TRUE,FALSE), FALSE)</f>
        <v>1</v>
      </c>
      <c r="E223" s="1" t="b">
        <f t="shared" si="3"/>
        <v>1</v>
      </c>
      <c r="F223" s="1" t="s">
        <v>1763</v>
      </c>
      <c r="G223" t="s">
        <v>1030</v>
      </c>
      <c r="H223" t="s">
        <v>17</v>
      </c>
      <c r="I223" t="s">
        <v>18</v>
      </c>
      <c r="J223" t="s">
        <v>459</v>
      </c>
      <c r="L223" t="s">
        <v>19</v>
      </c>
      <c r="M223" t="s">
        <v>37</v>
      </c>
      <c r="N223" t="s">
        <v>89</v>
      </c>
      <c r="P223" s="1">
        <v>7852711189</v>
      </c>
      <c r="Q223" t="s">
        <v>441</v>
      </c>
      <c r="R223" t="s">
        <v>710</v>
      </c>
      <c r="S223" t="s">
        <v>22</v>
      </c>
      <c r="T223" t="s">
        <v>22</v>
      </c>
      <c r="U223" t="s">
        <v>226</v>
      </c>
      <c r="V223" t="s">
        <v>23</v>
      </c>
    </row>
    <row r="224" spans="1:22" ht="15" customHeight="1">
      <c r="A224" s="1">
        <v>1009222</v>
      </c>
      <c r="B224" s="1" t="e">
        <f>VLOOKUP(Table15[[#This Row],[RESOURCE_ID]],[1]!Table3[NH Provider '#],1,FALSE)</f>
        <v>#REF!</v>
      </c>
      <c r="C224" s="1" t="b">
        <f>IFERROR(IF(VLOOKUP($G224, '[1]Kathys Report LTC Facilities'!D:D,1,FALSE)=$G224,TRUE,FALSE), FALSE)</f>
        <v>0</v>
      </c>
      <c r="D224" s="1" t="b">
        <f>IFERROR(IF(VLOOKUP($J224, '[1]Kathys Report LTC Facilities'!E:E,1,FALSE)=$J224,TRUE,FALSE), FALSE)</f>
        <v>0</v>
      </c>
      <c r="E224" s="1" t="b">
        <f t="shared" si="3"/>
        <v>0</v>
      </c>
      <c r="F224" s="1" t="s">
        <v>1764</v>
      </c>
      <c r="G224" t="s">
        <v>692</v>
      </c>
      <c r="H224" t="s">
        <v>17</v>
      </c>
      <c r="I224" t="s">
        <v>18</v>
      </c>
      <c r="J224" t="s">
        <v>693</v>
      </c>
      <c r="L224" t="s">
        <v>19</v>
      </c>
      <c r="M224" t="s">
        <v>37</v>
      </c>
      <c r="N224" t="s">
        <v>89</v>
      </c>
      <c r="P224" t="s">
        <v>20</v>
      </c>
      <c r="R224" t="s">
        <v>626</v>
      </c>
      <c r="S224" t="s">
        <v>22</v>
      </c>
      <c r="T224" t="s">
        <v>22</v>
      </c>
      <c r="U224" t="s">
        <v>226</v>
      </c>
      <c r="V224" t="s">
        <v>23</v>
      </c>
    </row>
    <row r="225" spans="1:22" ht="15" customHeight="1">
      <c r="A225" s="1">
        <v>1066406</v>
      </c>
      <c r="B225" s="1" t="e">
        <f>VLOOKUP(Table15[[#This Row],[RESOURCE_ID]],[1]!Table3[NH Provider '#],1,FALSE)</f>
        <v>#REF!</v>
      </c>
      <c r="C225" s="1" t="b">
        <f>IFERROR(IF(VLOOKUP($G225, '[1]Kathys Report LTC Facilities'!D:D,1,FALSE)=$G225,TRUE,FALSE), FALSE)</f>
        <v>1</v>
      </c>
      <c r="D225" s="1" t="b">
        <f>IFERROR(IF(VLOOKUP($J225, '[1]Kathys Report LTC Facilities'!E:E,1,FALSE)=$J225,TRUE,FALSE), FALSE)</f>
        <v>1</v>
      </c>
      <c r="E225" s="1" t="b">
        <f t="shared" si="3"/>
        <v>1</v>
      </c>
      <c r="F225" s="1" t="s">
        <v>1763</v>
      </c>
      <c r="G225" t="s">
        <v>1553</v>
      </c>
      <c r="H225" t="s">
        <v>17</v>
      </c>
      <c r="I225" t="s">
        <v>18</v>
      </c>
      <c r="J225" t="s">
        <v>1554</v>
      </c>
      <c r="L225" t="s">
        <v>19</v>
      </c>
      <c r="M225" t="s">
        <v>61</v>
      </c>
      <c r="N225" t="s">
        <v>62</v>
      </c>
      <c r="P225" s="1">
        <v>6202310300</v>
      </c>
      <c r="Q225" t="s">
        <v>54</v>
      </c>
      <c r="R225" t="s">
        <v>710</v>
      </c>
      <c r="S225" t="s">
        <v>27</v>
      </c>
      <c r="T225" t="s">
        <v>22</v>
      </c>
      <c r="U225" t="s">
        <v>226</v>
      </c>
      <c r="V225" t="s">
        <v>23</v>
      </c>
    </row>
    <row r="226" spans="1:22" ht="15" customHeight="1">
      <c r="A226" s="1">
        <v>1066232</v>
      </c>
      <c r="B226" s="1" t="e">
        <f>VLOOKUP(Table15[[#This Row],[RESOURCE_ID]],[1]!Table3[NH Provider '#],1,FALSE)</f>
        <v>#REF!</v>
      </c>
      <c r="C226" s="1" t="b">
        <f>IFERROR(IF(VLOOKUP($G226, '[1]Kathys Report LTC Facilities'!D:D,1,FALSE)=$G226,TRUE,FALSE), FALSE)</f>
        <v>1</v>
      </c>
      <c r="D226" s="1" t="b">
        <f>IFERROR(IF(VLOOKUP($J226, '[1]Kathys Report LTC Facilities'!E:E,1,FALSE)=$J226,TRUE,FALSE), FALSE)</f>
        <v>1</v>
      </c>
      <c r="E226" s="1" t="b">
        <f t="shared" si="3"/>
        <v>1</v>
      </c>
      <c r="F226" s="1" t="s">
        <v>1762</v>
      </c>
      <c r="G226" t="s">
        <v>1272</v>
      </c>
      <c r="H226" t="s">
        <v>17</v>
      </c>
      <c r="I226" t="s">
        <v>18</v>
      </c>
      <c r="J226" t="s">
        <v>1273</v>
      </c>
      <c r="L226" t="s">
        <v>19</v>
      </c>
      <c r="M226" t="s">
        <v>68</v>
      </c>
      <c r="N226" t="s">
        <v>69</v>
      </c>
      <c r="P226" s="1">
        <v>7858251366</v>
      </c>
      <c r="Q226" t="s">
        <v>54</v>
      </c>
      <c r="R226" t="s">
        <v>710</v>
      </c>
      <c r="S226" t="s">
        <v>22</v>
      </c>
      <c r="T226" t="s">
        <v>27</v>
      </c>
      <c r="U226" t="s">
        <v>226</v>
      </c>
      <c r="V226" t="s">
        <v>23</v>
      </c>
    </row>
    <row r="227" spans="1:22" ht="15" customHeight="1">
      <c r="A227" s="1">
        <v>1066087</v>
      </c>
      <c r="B227" s="1" t="e">
        <f>VLOOKUP(Table15[[#This Row],[RESOURCE_ID]],[1]!Table3[NH Provider '#],1,FALSE)</f>
        <v>#REF!</v>
      </c>
      <c r="C227" s="1" t="b">
        <f>IFERROR(IF(VLOOKUP($G227, '[1]Kathys Report LTC Facilities'!D:D,1,FALSE)=$G227,TRUE,FALSE), FALSE)</f>
        <v>0</v>
      </c>
      <c r="D227" s="1" t="b">
        <f>IFERROR(IF(VLOOKUP($J227, '[1]Kathys Report LTC Facilities'!E:E,1,FALSE)=$J227,TRUE,FALSE), FALSE)</f>
        <v>0</v>
      </c>
      <c r="E227" s="1" t="b">
        <f t="shared" si="3"/>
        <v>0</v>
      </c>
      <c r="F227" s="1" t="s">
        <v>1762</v>
      </c>
      <c r="G227" t="s">
        <v>1045</v>
      </c>
      <c r="H227" t="s">
        <v>17</v>
      </c>
      <c r="I227" t="s">
        <v>18</v>
      </c>
      <c r="J227" t="s">
        <v>1046</v>
      </c>
      <c r="L227" t="s">
        <v>19</v>
      </c>
      <c r="M227" t="s">
        <v>283</v>
      </c>
      <c r="N227" t="s">
        <v>284</v>
      </c>
      <c r="P227" s="1">
        <v>6204213623</v>
      </c>
      <c r="Q227" t="s">
        <v>441</v>
      </c>
      <c r="R227" t="s">
        <v>710</v>
      </c>
      <c r="S227" t="s">
        <v>22</v>
      </c>
      <c r="T227" t="s">
        <v>22</v>
      </c>
      <c r="U227" t="s">
        <v>864</v>
      </c>
      <c r="V227" t="s">
        <v>23</v>
      </c>
    </row>
    <row r="228" spans="1:22" ht="15" customHeight="1">
      <c r="A228" s="1">
        <v>1066095</v>
      </c>
      <c r="B228" s="1" t="e">
        <f>VLOOKUP(Table15[[#This Row],[RESOURCE_ID]],[1]!Table3[NH Provider '#],1,FALSE)</f>
        <v>#REF!</v>
      </c>
      <c r="C228" s="1" t="b">
        <f>IFERROR(IF(VLOOKUP($G228, '[1]Kathys Report LTC Facilities'!D:D,1,FALSE)=$G228,TRUE,FALSE), FALSE)</f>
        <v>0</v>
      </c>
      <c r="D228" s="1" t="b">
        <f>IFERROR(IF(VLOOKUP($J228, '[1]Kathys Report LTC Facilities'!E:E,1,FALSE)=$J228,TRUE,FALSE), FALSE)</f>
        <v>1</v>
      </c>
      <c r="E228" s="1" t="b">
        <f t="shared" si="3"/>
        <v>1</v>
      </c>
      <c r="F228" s="1" t="s">
        <v>1763</v>
      </c>
      <c r="G228" t="s">
        <v>1057</v>
      </c>
      <c r="H228" t="s">
        <v>17</v>
      </c>
      <c r="I228" t="s">
        <v>18</v>
      </c>
      <c r="J228" t="s">
        <v>1058</v>
      </c>
      <c r="L228" t="s">
        <v>19</v>
      </c>
      <c r="M228" t="s">
        <v>39</v>
      </c>
      <c r="N228" t="s">
        <v>76</v>
      </c>
      <c r="P228" s="1">
        <v>3166600048</v>
      </c>
      <c r="Q228" t="s">
        <v>441</v>
      </c>
      <c r="R228" t="s">
        <v>710</v>
      </c>
      <c r="S228" t="s">
        <v>27</v>
      </c>
      <c r="T228" t="s">
        <v>22</v>
      </c>
      <c r="U228" t="s">
        <v>226</v>
      </c>
      <c r="V228" t="s">
        <v>23</v>
      </c>
    </row>
    <row r="229" spans="1:22" ht="15" customHeight="1">
      <c r="A229" s="1">
        <v>1066328</v>
      </c>
      <c r="B229" s="1" t="e">
        <f>VLOOKUP(Table15[[#This Row],[RESOURCE_ID]],[1]!Table3[NH Provider '#],1,FALSE)</f>
        <v>#REF!</v>
      </c>
      <c r="C229" s="1" t="b">
        <f>IFERROR(IF(VLOOKUP($G229, '[1]Kathys Report LTC Facilities'!D:D,1,FALSE)=$G229,TRUE,FALSE), FALSE)</f>
        <v>1</v>
      </c>
      <c r="D229" s="1" t="b">
        <f>IFERROR(IF(VLOOKUP($J229, '[1]Kathys Report LTC Facilities'!E:E,1,FALSE)=$J229,TRUE,FALSE), FALSE)</f>
        <v>1</v>
      </c>
      <c r="E229" s="1" t="b">
        <f t="shared" si="3"/>
        <v>1</v>
      </c>
      <c r="F229" s="1" t="s">
        <v>1763</v>
      </c>
      <c r="G229" t="s">
        <v>1432</v>
      </c>
      <c r="H229" t="s">
        <v>17</v>
      </c>
      <c r="I229" t="s">
        <v>18</v>
      </c>
      <c r="J229" t="s">
        <v>742</v>
      </c>
      <c r="L229" t="s">
        <v>19</v>
      </c>
      <c r="M229" t="s">
        <v>329</v>
      </c>
      <c r="N229" t="s">
        <v>330</v>
      </c>
      <c r="P229" s="1">
        <v>7855275419</v>
      </c>
      <c r="Q229" t="s">
        <v>441</v>
      </c>
      <c r="R229" t="s">
        <v>710</v>
      </c>
      <c r="S229" t="s">
        <v>27</v>
      </c>
      <c r="T229" t="s">
        <v>22</v>
      </c>
      <c r="U229" t="s">
        <v>226</v>
      </c>
      <c r="V229" t="s">
        <v>23</v>
      </c>
    </row>
    <row r="230" spans="1:22" ht="15" customHeight="1">
      <c r="A230" s="1">
        <v>1066373</v>
      </c>
      <c r="B230" s="1" t="e">
        <f>VLOOKUP(Table15[[#This Row],[RESOURCE_ID]],[1]!Table3[NH Provider '#],1,FALSE)</f>
        <v>#REF!</v>
      </c>
      <c r="C230" s="1" t="b">
        <f>IFERROR(IF(VLOOKUP($G230, '[1]Kathys Report LTC Facilities'!D:D,1,FALSE)=$G230,TRUE,FALSE), FALSE)</f>
        <v>0</v>
      </c>
      <c r="D230" s="1" t="b">
        <f>IFERROR(IF(VLOOKUP($J230, '[1]Kathys Report LTC Facilities'!E:E,1,FALSE)=$J230,TRUE,FALSE), FALSE)</f>
        <v>1</v>
      </c>
      <c r="E230" s="1" t="b">
        <f t="shared" si="3"/>
        <v>1</v>
      </c>
      <c r="F230" s="1" t="s">
        <v>1762</v>
      </c>
      <c r="G230" t="s">
        <v>1504</v>
      </c>
      <c r="H230" t="s">
        <v>17</v>
      </c>
      <c r="I230" t="s">
        <v>18</v>
      </c>
      <c r="J230" t="s">
        <v>1505</v>
      </c>
      <c r="L230" t="s">
        <v>19</v>
      </c>
      <c r="M230" t="s">
        <v>37</v>
      </c>
      <c r="N230" t="s">
        <v>89</v>
      </c>
      <c r="P230" s="1">
        <v>7852330516</v>
      </c>
      <c r="Q230" t="s">
        <v>54</v>
      </c>
      <c r="R230" t="s">
        <v>710</v>
      </c>
      <c r="S230" t="s">
        <v>27</v>
      </c>
      <c r="T230" t="s">
        <v>22</v>
      </c>
      <c r="U230" t="s">
        <v>704</v>
      </c>
      <c r="V230" t="s">
        <v>23</v>
      </c>
    </row>
    <row r="231" spans="1:22" ht="15" customHeight="1">
      <c r="A231" s="1">
        <v>1012775</v>
      </c>
      <c r="B231" s="1" t="e">
        <f>VLOOKUP(Table15[[#This Row],[RESOURCE_ID]],[1]!Table3[NH Provider '#],1,FALSE)</f>
        <v>#REF!</v>
      </c>
      <c r="C231" s="1" t="b">
        <f>IFERROR(IF(VLOOKUP($G231, '[1]Kathys Report LTC Facilities'!D:D,1,FALSE)=$G231,TRUE,FALSE), FALSE)</f>
        <v>0</v>
      </c>
      <c r="D231" s="1" t="b">
        <f>IFERROR(IF(VLOOKUP($J231, '[1]Kathys Report LTC Facilities'!E:E,1,FALSE)=$J231,TRUE,FALSE), FALSE)</f>
        <v>0</v>
      </c>
      <c r="E231" s="1" t="b">
        <f t="shared" si="3"/>
        <v>0</v>
      </c>
      <c r="F231" s="1" t="s">
        <v>1764</v>
      </c>
      <c r="G231" t="s">
        <v>745</v>
      </c>
      <c r="H231" t="s">
        <v>17</v>
      </c>
      <c r="I231" t="s">
        <v>18</v>
      </c>
      <c r="J231" t="s">
        <v>746</v>
      </c>
      <c r="L231" t="s">
        <v>19</v>
      </c>
      <c r="M231" t="s">
        <v>37</v>
      </c>
      <c r="N231" t="s">
        <v>89</v>
      </c>
      <c r="P231" t="s">
        <v>20</v>
      </c>
      <c r="R231" t="s">
        <v>658</v>
      </c>
      <c r="S231" t="s">
        <v>22</v>
      </c>
      <c r="T231" t="s">
        <v>22</v>
      </c>
      <c r="U231" t="s">
        <v>704</v>
      </c>
      <c r="V231" t="s">
        <v>23</v>
      </c>
    </row>
    <row r="232" spans="1:22" ht="15" customHeight="1">
      <c r="A232" s="1">
        <v>1012776</v>
      </c>
      <c r="B232" s="1" t="e">
        <f>VLOOKUP(Table15[[#This Row],[RESOURCE_ID]],[1]!Table3[NH Provider '#],1,FALSE)</f>
        <v>#REF!</v>
      </c>
      <c r="C232" s="1" t="b">
        <f>IFERROR(IF(VLOOKUP($G232, '[1]Kathys Report LTC Facilities'!D:D,1,FALSE)=$G232,TRUE,FALSE), FALSE)</f>
        <v>0</v>
      </c>
      <c r="D232" s="1" t="b">
        <f>IFERROR(IF(VLOOKUP($J232, '[1]Kathys Report LTC Facilities'!E:E,1,FALSE)=$J232,TRUE,FALSE), FALSE)</f>
        <v>0</v>
      </c>
      <c r="E232" s="1" t="b">
        <f t="shared" si="3"/>
        <v>0</v>
      </c>
      <c r="F232" s="1" t="s">
        <v>1764</v>
      </c>
      <c r="G232" t="s">
        <v>747</v>
      </c>
      <c r="H232" t="s">
        <v>17</v>
      </c>
      <c r="I232" t="s">
        <v>18</v>
      </c>
      <c r="J232" t="s">
        <v>746</v>
      </c>
      <c r="L232" t="s">
        <v>19</v>
      </c>
      <c r="M232" t="s">
        <v>37</v>
      </c>
      <c r="N232" t="s">
        <v>89</v>
      </c>
      <c r="P232" t="s">
        <v>20</v>
      </c>
      <c r="R232" t="s">
        <v>21</v>
      </c>
      <c r="S232" t="s">
        <v>22</v>
      </c>
      <c r="T232" t="s">
        <v>22</v>
      </c>
      <c r="U232" t="s">
        <v>704</v>
      </c>
      <c r="V232" t="s">
        <v>23</v>
      </c>
    </row>
    <row r="233" spans="1:22" ht="15" customHeight="1">
      <c r="A233" s="1">
        <v>1066156</v>
      </c>
      <c r="B233" s="1" t="e">
        <f>VLOOKUP(Table15[[#This Row],[RESOURCE_ID]],[1]!Table3[NH Provider '#],1,FALSE)</f>
        <v>#REF!</v>
      </c>
      <c r="C233" s="1" t="b">
        <f>IFERROR(IF(VLOOKUP($G233, '[1]Kathys Report LTC Facilities'!D:D,1,FALSE)=$G233,TRUE,FALSE), FALSE)</f>
        <v>1</v>
      </c>
      <c r="D233" s="1" t="b">
        <f>IFERROR(IF(VLOOKUP($J233, '[1]Kathys Report LTC Facilities'!E:E,1,FALSE)=$J233,TRUE,FALSE), FALSE)</f>
        <v>1</v>
      </c>
      <c r="E233" s="1" t="b">
        <f t="shared" si="3"/>
        <v>1</v>
      </c>
      <c r="F233" s="1" t="s">
        <v>1762</v>
      </c>
      <c r="G233" t="s">
        <v>1160</v>
      </c>
      <c r="H233" t="s">
        <v>17</v>
      </c>
      <c r="I233" t="s">
        <v>18</v>
      </c>
      <c r="J233" t="s">
        <v>1161</v>
      </c>
      <c r="L233" t="s">
        <v>19</v>
      </c>
      <c r="M233" t="s">
        <v>286</v>
      </c>
      <c r="N233" t="s">
        <v>287</v>
      </c>
      <c r="P233" s="1">
        <v>7856256043</v>
      </c>
      <c r="Q233" t="s">
        <v>441</v>
      </c>
      <c r="R233" t="s">
        <v>710</v>
      </c>
      <c r="S233" t="s">
        <v>22</v>
      </c>
      <c r="T233" t="s">
        <v>27</v>
      </c>
      <c r="U233" t="s">
        <v>226</v>
      </c>
      <c r="V233" t="s">
        <v>23</v>
      </c>
    </row>
    <row r="234" spans="1:22" ht="15" customHeight="1">
      <c r="A234" s="1">
        <v>1066152</v>
      </c>
      <c r="B234" s="1" t="e">
        <f>VLOOKUP(Table15[[#This Row],[RESOURCE_ID]],[1]!Table3[NH Provider '#],1,FALSE)</f>
        <v>#REF!</v>
      </c>
      <c r="C234" s="1" t="b">
        <f>IFERROR(IF(VLOOKUP($G234, '[1]Kathys Report LTC Facilities'!D:D,1,FALSE)=$G234,TRUE,FALSE), FALSE)</f>
        <v>1</v>
      </c>
      <c r="D234" s="1" t="b">
        <f>IFERROR(IF(VLOOKUP($J234, '[1]Kathys Report LTC Facilities'!E:E,1,FALSE)=$J234,TRUE,FALSE), FALSE)</f>
        <v>1</v>
      </c>
      <c r="E234" s="1" t="b">
        <f t="shared" si="3"/>
        <v>1</v>
      </c>
      <c r="F234" s="1" t="s">
        <v>1763</v>
      </c>
      <c r="G234" t="s">
        <v>1154</v>
      </c>
      <c r="H234" t="s">
        <v>17</v>
      </c>
      <c r="I234" t="s">
        <v>18</v>
      </c>
      <c r="J234" t="s">
        <v>1155</v>
      </c>
      <c r="L234" t="s">
        <v>19</v>
      </c>
      <c r="M234" t="s">
        <v>128</v>
      </c>
      <c r="N234" t="s">
        <v>129</v>
      </c>
      <c r="P234" s="1">
        <v>6203431867</v>
      </c>
      <c r="Q234" t="s">
        <v>441</v>
      </c>
      <c r="R234" t="s">
        <v>710</v>
      </c>
      <c r="S234" t="s">
        <v>27</v>
      </c>
      <c r="T234" t="s">
        <v>22</v>
      </c>
      <c r="U234" t="s">
        <v>226</v>
      </c>
      <c r="V234" t="s">
        <v>23</v>
      </c>
    </row>
    <row r="235" spans="1:22" ht="15" customHeight="1">
      <c r="A235" s="1">
        <v>1066150</v>
      </c>
      <c r="B235" s="1" t="e">
        <f>VLOOKUP(Table15[[#This Row],[RESOURCE_ID]],[1]!Table3[NH Provider '#],1,FALSE)</f>
        <v>#REF!</v>
      </c>
      <c r="C235" s="1" t="b">
        <f>IFERROR(IF(VLOOKUP($G235, '[1]Kathys Report LTC Facilities'!D:D,1,FALSE)=$G235,TRUE,FALSE), FALSE)</f>
        <v>1</v>
      </c>
      <c r="D235" s="1" t="b">
        <f>IFERROR(IF(VLOOKUP($J235, '[1]Kathys Report LTC Facilities'!E:E,1,FALSE)=$J235,TRUE,FALSE), FALSE)</f>
        <v>1</v>
      </c>
      <c r="E235" s="1" t="b">
        <f t="shared" si="3"/>
        <v>1</v>
      </c>
      <c r="F235" s="1" t="s">
        <v>1763</v>
      </c>
      <c r="G235" t="s">
        <v>1151</v>
      </c>
      <c r="H235" t="s">
        <v>17</v>
      </c>
      <c r="I235" t="s">
        <v>18</v>
      </c>
      <c r="J235" t="s">
        <v>702</v>
      </c>
      <c r="L235" t="s">
        <v>19</v>
      </c>
      <c r="M235" t="s">
        <v>41</v>
      </c>
      <c r="N235" t="s">
        <v>42</v>
      </c>
      <c r="P235" s="1">
        <v>7855397671</v>
      </c>
      <c r="Q235" t="s">
        <v>54</v>
      </c>
      <c r="R235" t="s">
        <v>710</v>
      </c>
      <c r="S235" t="s">
        <v>22</v>
      </c>
      <c r="T235" t="s">
        <v>22</v>
      </c>
      <c r="U235" t="s">
        <v>226</v>
      </c>
      <c r="V235" t="s">
        <v>23</v>
      </c>
    </row>
    <row r="236" spans="1:22" ht="15" customHeight="1">
      <c r="A236" s="1">
        <v>1066224</v>
      </c>
      <c r="B236" s="1" t="e">
        <f>VLOOKUP(Table15[[#This Row],[RESOURCE_ID]],[1]!Table3[NH Provider '#],1,FALSE)</f>
        <v>#REF!</v>
      </c>
      <c r="C236" s="1" t="b">
        <f>IFERROR(IF(VLOOKUP($G236, '[1]Kathys Report LTC Facilities'!D:D,1,FALSE)=$G236,TRUE,FALSE), FALSE)</f>
        <v>1</v>
      </c>
      <c r="D236" s="1" t="b">
        <f>IFERROR(IF(VLOOKUP($J236, '[1]Kathys Report LTC Facilities'!E:E,1,FALSE)=$J236,TRUE,FALSE), FALSE)</f>
        <v>1</v>
      </c>
      <c r="E236" s="1" t="b">
        <f t="shared" si="3"/>
        <v>1</v>
      </c>
      <c r="F236" s="1" t="s">
        <v>1763</v>
      </c>
      <c r="G236" t="s">
        <v>1261</v>
      </c>
      <c r="H236" t="s">
        <v>17</v>
      </c>
      <c r="I236" t="s">
        <v>18</v>
      </c>
      <c r="J236" t="s">
        <v>1262</v>
      </c>
      <c r="L236" t="s">
        <v>19</v>
      </c>
      <c r="M236" t="s">
        <v>68</v>
      </c>
      <c r="N236" t="s">
        <v>69</v>
      </c>
      <c r="P236" s="1">
        <v>7858209352</v>
      </c>
      <c r="Q236" t="s">
        <v>441</v>
      </c>
      <c r="R236" t="s">
        <v>710</v>
      </c>
      <c r="S236" t="s">
        <v>22</v>
      </c>
      <c r="T236" t="s">
        <v>22</v>
      </c>
      <c r="U236" t="s">
        <v>226</v>
      </c>
      <c r="V236" t="s">
        <v>23</v>
      </c>
    </row>
    <row r="237" spans="1:22" ht="15" customHeight="1">
      <c r="A237" s="1">
        <v>1066408</v>
      </c>
      <c r="B237" s="1" t="e">
        <f>VLOOKUP(Table15[[#This Row],[RESOURCE_ID]],[1]!Table3[NH Provider '#],1,FALSE)</f>
        <v>#REF!</v>
      </c>
      <c r="C237" s="1" t="b">
        <f>IFERROR(IF(VLOOKUP($G237, '[1]Kathys Report LTC Facilities'!D:D,1,FALSE)=$G237,TRUE,FALSE), FALSE)</f>
        <v>1</v>
      </c>
      <c r="D237" s="1" t="b">
        <f>IFERROR(IF(VLOOKUP($J237, '[1]Kathys Report LTC Facilities'!E:E,1,FALSE)=$J237,TRUE,FALSE), FALSE)</f>
        <v>1</v>
      </c>
      <c r="E237" s="1" t="b">
        <f t="shared" si="3"/>
        <v>1</v>
      </c>
      <c r="F237" s="1" t="s">
        <v>1762</v>
      </c>
      <c r="G237" t="s">
        <v>1555</v>
      </c>
      <c r="H237" t="s">
        <v>17</v>
      </c>
      <c r="I237" t="s">
        <v>18</v>
      </c>
      <c r="J237" t="s">
        <v>1556</v>
      </c>
      <c r="L237" t="s">
        <v>19</v>
      </c>
      <c r="M237" t="s">
        <v>39</v>
      </c>
      <c r="N237" t="s">
        <v>238</v>
      </c>
      <c r="P237" s="1">
        <v>3166361111</v>
      </c>
      <c r="Q237" t="s">
        <v>54</v>
      </c>
      <c r="R237" t="s">
        <v>710</v>
      </c>
      <c r="S237" t="s">
        <v>22</v>
      </c>
      <c r="T237" t="s">
        <v>27</v>
      </c>
      <c r="U237" t="s">
        <v>226</v>
      </c>
      <c r="V237" t="s">
        <v>23</v>
      </c>
    </row>
    <row r="238" spans="1:22" ht="15" customHeight="1">
      <c r="A238" s="1">
        <v>1066134</v>
      </c>
      <c r="B238" s="1" t="e">
        <f>VLOOKUP(Table15[[#This Row],[RESOURCE_ID]],[1]!Table3[NH Provider '#],1,FALSE)</f>
        <v>#REF!</v>
      </c>
      <c r="C238" s="1" t="b">
        <f>IFERROR(IF(VLOOKUP($G238, '[1]Kathys Report LTC Facilities'!D:D,1,FALSE)=$G238,TRUE,FALSE), FALSE)</f>
        <v>1</v>
      </c>
      <c r="D238" s="1" t="b">
        <f>IFERROR(IF(VLOOKUP($J238, '[1]Kathys Report LTC Facilities'!E:E,1,FALSE)=$J238,TRUE,FALSE), FALSE)</f>
        <v>1</v>
      </c>
      <c r="E238" s="1" t="b">
        <f t="shared" si="3"/>
        <v>1</v>
      </c>
      <c r="F238" s="1" t="s">
        <v>1762</v>
      </c>
      <c r="G238" t="s">
        <v>1124</v>
      </c>
      <c r="H238" t="s">
        <v>17</v>
      </c>
      <c r="I238" t="s">
        <v>18</v>
      </c>
      <c r="J238" t="s">
        <v>1125</v>
      </c>
      <c r="L238" t="s">
        <v>19</v>
      </c>
      <c r="M238" t="s">
        <v>179</v>
      </c>
      <c r="N238" t="s">
        <v>180</v>
      </c>
      <c r="P238" s="1">
        <v>6202515029</v>
      </c>
      <c r="Q238" t="s">
        <v>441</v>
      </c>
      <c r="R238" t="s">
        <v>710</v>
      </c>
      <c r="S238" t="s">
        <v>22</v>
      </c>
      <c r="T238" t="s">
        <v>27</v>
      </c>
      <c r="U238" t="s">
        <v>226</v>
      </c>
      <c r="V238" t="s">
        <v>23</v>
      </c>
    </row>
    <row r="239" spans="1:22" ht="15" customHeight="1">
      <c r="A239" s="1">
        <v>1066352</v>
      </c>
      <c r="B239" s="1" t="e">
        <f>VLOOKUP(Table15[[#This Row],[RESOURCE_ID]],[1]!Table3[NH Provider '#],1,FALSE)</f>
        <v>#REF!</v>
      </c>
      <c r="C239" s="1" t="b">
        <f>IFERROR(IF(VLOOKUP($G239, '[1]Kathys Report LTC Facilities'!D:D,1,FALSE)=$G239,TRUE,FALSE), FALSE)</f>
        <v>1</v>
      </c>
      <c r="D239" s="1" t="b">
        <f>IFERROR(IF(VLOOKUP($J239, '[1]Kathys Report LTC Facilities'!E:E,1,FALSE)=$J239,TRUE,FALSE), FALSE)</f>
        <v>0</v>
      </c>
      <c r="E239" s="1" t="b">
        <f t="shared" si="3"/>
        <v>1</v>
      </c>
      <c r="F239" s="1" t="s">
        <v>1763</v>
      </c>
      <c r="G239" t="s">
        <v>1469</v>
      </c>
      <c r="H239" t="s">
        <v>17</v>
      </c>
      <c r="I239" t="s">
        <v>18</v>
      </c>
      <c r="J239" t="s">
        <v>1470</v>
      </c>
      <c r="L239" t="s">
        <v>19</v>
      </c>
      <c r="M239" t="s">
        <v>68</v>
      </c>
      <c r="N239" t="s">
        <v>69</v>
      </c>
      <c r="P239" s="1">
        <v>7858256954</v>
      </c>
      <c r="Q239" t="s">
        <v>54</v>
      </c>
      <c r="R239" t="s">
        <v>710</v>
      </c>
      <c r="S239" t="s">
        <v>22</v>
      </c>
      <c r="T239" t="s">
        <v>22</v>
      </c>
      <c r="U239" t="s">
        <v>226</v>
      </c>
      <c r="V239" t="s">
        <v>23</v>
      </c>
    </row>
    <row r="240" spans="1:22" ht="15" customHeight="1">
      <c r="A240" s="1">
        <v>1066369</v>
      </c>
      <c r="B240" s="1" t="e">
        <f>VLOOKUP(Table15[[#This Row],[RESOURCE_ID]],[1]!Table3[NH Provider '#],1,FALSE)</f>
        <v>#REF!</v>
      </c>
      <c r="C240" s="1" t="b">
        <f>IFERROR(IF(VLOOKUP($G240, '[1]Kathys Report LTC Facilities'!D:D,1,FALSE)=$G240,TRUE,FALSE), FALSE)</f>
        <v>0</v>
      </c>
      <c r="D240" s="1" t="b">
        <f>IFERROR(IF(VLOOKUP($J240, '[1]Kathys Report LTC Facilities'!E:E,1,FALSE)=$J240,TRUE,FALSE), FALSE)</f>
        <v>1</v>
      </c>
      <c r="E240" s="1" t="b">
        <f t="shared" si="3"/>
        <v>1</v>
      </c>
      <c r="F240" s="1" t="s">
        <v>1763</v>
      </c>
      <c r="G240" t="s">
        <v>1496</v>
      </c>
      <c r="H240" t="s">
        <v>17</v>
      </c>
      <c r="I240" t="s">
        <v>18</v>
      </c>
      <c r="J240" t="s">
        <v>1497</v>
      </c>
      <c r="L240" t="s">
        <v>19</v>
      </c>
      <c r="M240" t="s">
        <v>305</v>
      </c>
      <c r="N240" t="s">
        <v>1498</v>
      </c>
      <c r="P240" s="1">
        <v>6208462149</v>
      </c>
      <c r="Q240" t="s">
        <v>441</v>
      </c>
      <c r="R240" t="s">
        <v>710</v>
      </c>
      <c r="S240" t="s">
        <v>27</v>
      </c>
      <c r="T240" t="s">
        <v>22</v>
      </c>
      <c r="U240" t="s">
        <v>226</v>
      </c>
      <c r="V240" t="s">
        <v>23</v>
      </c>
    </row>
    <row r="241" spans="1:22" ht="15" customHeight="1">
      <c r="A241" s="1">
        <v>1066362</v>
      </c>
      <c r="B241" s="1" t="e">
        <f>VLOOKUP(Table15[[#This Row],[RESOURCE_ID]],[1]!Table3[NH Provider '#],1,FALSE)</f>
        <v>#REF!</v>
      </c>
      <c r="C241" s="1" t="b">
        <f>IFERROR(IF(VLOOKUP($G241, '[1]Kathys Report LTC Facilities'!D:D,1,FALSE)=$G241,TRUE,FALSE), FALSE)</f>
        <v>1</v>
      </c>
      <c r="D241" s="1" t="b">
        <f>IFERROR(IF(VLOOKUP($J241, '[1]Kathys Report LTC Facilities'!E:E,1,FALSE)=$J241,TRUE,FALSE), FALSE)</f>
        <v>1</v>
      </c>
      <c r="E241" s="1" t="b">
        <f t="shared" si="3"/>
        <v>1</v>
      </c>
      <c r="F241" s="1" t="s">
        <v>1762</v>
      </c>
      <c r="G241" t="s">
        <v>951</v>
      </c>
      <c r="H241" t="s">
        <v>17</v>
      </c>
      <c r="I241" t="s">
        <v>18</v>
      </c>
      <c r="J241" t="s">
        <v>1487</v>
      </c>
      <c r="L241" t="s">
        <v>19</v>
      </c>
      <c r="M241" t="s">
        <v>621</v>
      </c>
      <c r="N241" t="s">
        <v>622</v>
      </c>
      <c r="P241" s="1">
        <v>6205822123</v>
      </c>
      <c r="Q241" t="s">
        <v>54</v>
      </c>
      <c r="R241" t="s">
        <v>710</v>
      </c>
      <c r="S241" t="s">
        <v>22</v>
      </c>
      <c r="T241" t="s">
        <v>27</v>
      </c>
      <c r="U241" t="s">
        <v>226</v>
      </c>
      <c r="V241" t="s">
        <v>23</v>
      </c>
    </row>
    <row r="242" spans="1:22" ht="15" customHeight="1">
      <c r="A242" s="1">
        <v>1259404</v>
      </c>
      <c r="B242" s="1" t="e">
        <f>VLOOKUP(Table15[[#This Row],[RESOURCE_ID]],[1]!Table3[NH Provider '#],1,FALSE)</f>
        <v>#REF!</v>
      </c>
      <c r="C242" s="1" t="b">
        <f>IFERROR(IF(VLOOKUP($G242, '[1]Kathys Report LTC Facilities'!D:D,1,FALSE)=$G242,TRUE,FALSE), FALSE)</f>
        <v>0</v>
      </c>
      <c r="D242" s="1" t="b">
        <f>IFERROR(IF(VLOOKUP($J242, '[1]Kathys Report LTC Facilities'!E:E,1,FALSE)=$J242,TRUE,FALSE), FALSE)</f>
        <v>1</v>
      </c>
      <c r="E242" s="1" t="b">
        <f t="shared" si="3"/>
        <v>1</v>
      </c>
      <c r="F242" s="1" t="s">
        <v>1764</v>
      </c>
      <c r="G242" t="s">
        <v>1732</v>
      </c>
      <c r="H242" t="s">
        <v>17</v>
      </c>
      <c r="I242" t="s">
        <v>18</v>
      </c>
      <c r="J242" t="s">
        <v>1127</v>
      </c>
      <c r="L242" t="s">
        <v>19</v>
      </c>
      <c r="M242" t="s">
        <v>114</v>
      </c>
      <c r="N242" t="s">
        <v>161</v>
      </c>
      <c r="O242" t="s">
        <v>543</v>
      </c>
      <c r="P242" s="1">
        <v>3168364800</v>
      </c>
      <c r="Q242" t="s">
        <v>54</v>
      </c>
      <c r="S242" t="s">
        <v>22</v>
      </c>
      <c r="T242" t="s">
        <v>22</v>
      </c>
      <c r="U242" t="s">
        <v>731</v>
      </c>
    </row>
    <row r="243" spans="1:22" ht="15" customHeight="1">
      <c r="A243" s="1">
        <v>1066135</v>
      </c>
      <c r="B243" s="1" t="e">
        <f>VLOOKUP(Table15[[#This Row],[RESOURCE_ID]],[1]!Table3[NH Provider '#],1,FALSE)</f>
        <v>#REF!</v>
      </c>
      <c r="C243" s="1" t="b">
        <f>IFERROR(IF(VLOOKUP($G243, '[1]Kathys Report LTC Facilities'!D:D,1,FALSE)=$G243,TRUE,FALSE), FALSE)</f>
        <v>1</v>
      </c>
      <c r="D243" s="1" t="b">
        <f>IFERROR(IF(VLOOKUP($J243, '[1]Kathys Report LTC Facilities'!E:E,1,FALSE)=$J243,TRUE,FALSE), FALSE)</f>
        <v>1</v>
      </c>
      <c r="E243" s="1" t="b">
        <f t="shared" si="3"/>
        <v>1</v>
      </c>
      <c r="F243" s="1" t="s">
        <v>1763</v>
      </c>
      <c r="G243" t="s">
        <v>1126</v>
      </c>
      <c r="H243" t="s">
        <v>17</v>
      </c>
      <c r="I243" t="s">
        <v>18</v>
      </c>
      <c r="J243" t="s">
        <v>1127</v>
      </c>
      <c r="L243" t="s">
        <v>19</v>
      </c>
      <c r="M243" t="s">
        <v>160</v>
      </c>
      <c r="N243" t="s">
        <v>161</v>
      </c>
      <c r="P243" s="1">
        <v>3162840173</v>
      </c>
      <c r="Q243" t="s">
        <v>441</v>
      </c>
      <c r="R243" t="s">
        <v>710</v>
      </c>
      <c r="S243" t="s">
        <v>22</v>
      </c>
      <c r="T243" t="s">
        <v>22</v>
      </c>
      <c r="U243" t="s">
        <v>226</v>
      </c>
      <c r="V243" t="s">
        <v>23</v>
      </c>
    </row>
    <row r="244" spans="1:22" ht="15" customHeight="1">
      <c r="A244" s="1">
        <v>1066100</v>
      </c>
      <c r="B244" s="1" t="e">
        <f>VLOOKUP(Table15[[#This Row],[RESOURCE_ID]],[1]!Table3[NH Provider '#],1,FALSE)</f>
        <v>#REF!</v>
      </c>
      <c r="C244" s="1" t="b">
        <f>IFERROR(IF(VLOOKUP($G244, '[1]Kathys Report LTC Facilities'!D:D,1,FALSE)=$G244,TRUE,FALSE), FALSE)</f>
        <v>1</v>
      </c>
      <c r="D244" s="1" t="b">
        <f>IFERROR(IF(VLOOKUP($J244, '[1]Kathys Report LTC Facilities'!E:E,1,FALSE)=$J244,TRUE,FALSE), FALSE)</f>
        <v>1</v>
      </c>
      <c r="E244" s="1" t="b">
        <f t="shared" si="3"/>
        <v>1</v>
      </c>
      <c r="F244" s="1" t="s">
        <v>1762</v>
      </c>
      <c r="G244" t="s">
        <v>1066</v>
      </c>
      <c r="H244" t="s">
        <v>17</v>
      </c>
      <c r="I244" t="s">
        <v>18</v>
      </c>
      <c r="J244" t="s">
        <v>1067</v>
      </c>
      <c r="L244" t="s">
        <v>19</v>
      </c>
      <c r="M244" t="s">
        <v>810</v>
      </c>
      <c r="N244" t="s">
        <v>811</v>
      </c>
      <c r="P244" s="1">
        <v>9134714315</v>
      </c>
      <c r="Q244" t="s">
        <v>54</v>
      </c>
      <c r="R244" t="s">
        <v>710</v>
      </c>
      <c r="S244" t="s">
        <v>22</v>
      </c>
      <c r="T244" t="s">
        <v>27</v>
      </c>
      <c r="U244" t="s">
        <v>226</v>
      </c>
      <c r="V244" t="s">
        <v>23</v>
      </c>
    </row>
    <row r="245" spans="1:22" ht="15" customHeight="1">
      <c r="A245" s="1">
        <v>1066070</v>
      </c>
      <c r="B245" s="1" t="e">
        <f>VLOOKUP(Table15[[#This Row],[RESOURCE_ID]],[1]!Table3[NH Provider '#],1,FALSE)</f>
        <v>#REF!</v>
      </c>
      <c r="C245" s="1" t="b">
        <f>IFERROR(IF(VLOOKUP($G245, '[1]Kathys Report LTC Facilities'!D:D,1,FALSE)=$G245,TRUE,FALSE), FALSE)</f>
        <v>1</v>
      </c>
      <c r="D245" s="1" t="b">
        <f>IFERROR(IF(VLOOKUP($J245, '[1]Kathys Report LTC Facilities'!E:E,1,FALSE)=$J245,TRUE,FALSE), FALSE)</f>
        <v>1</v>
      </c>
      <c r="E245" s="1" t="b">
        <f t="shared" si="3"/>
        <v>1</v>
      </c>
      <c r="F245" s="1" t="s">
        <v>1763</v>
      </c>
      <c r="G245" t="s">
        <v>1023</v>
      </c>
      <c r="H245" t="s">
        <v>17</v>
      </c>
      <c r="I245" t="s">
        <v>18</v>
      </c>
      <c r="J245" t="s">
        <v>1024</v>
      </c>
      <c r="L245" t="s">
        <v>19</v>
      </c>
      <c r="M245" t="s">
        <v>165</v>
      </c>
      <c r="N245" t="s">
        <v>166</v>
      </c>
      <c r="P245" s="1">
        <v>7857423979</v>
      </c>
      <c r="Q245" t="s">
        <v>441</v>
      </c>
      <c r="R245" t="s">
        <v>710</v>
      </c>
      <c r="S245" t="s">
        <v>22</v>
      </c>
      <c r="T245" t="s">
        <v>22</v>
      </c>
      <c r="U245" t="s">
        <v>226</v>
      </c>
      <c r="V245" t="s">
        <v>23</v>
      </c>
    </row>
    <row r="246" spans="1:22" ht="15" customHeight="1">
      <c r="A246" s="1">
        <v>1066190</v>
      </c>
      <c r="B246" s="1" t="e">
        <f>VLOOKUP(Table15[[#This Row],[RESOURCE_ID]],[1]!Table3[NH Provider '#],1,FALSE)</f>
        <v>#REF!</v>
      </c>
      <c r="C246" s="1" t="b">
        <f>IFERROR(IF(VLOOKUP($G246, '[1]Kathys Report LTC Facilities'!D:D,1,FALSE)=$G246,TRUE,FALSE), FALSE)</f>
        <v>0</v>
      </c>
      <c r="D246" s="1" t="b">
        <f>IFERROR(IF(VLOOKUP($J246, '[1]Kathys Report LTC Facilities'!E:E,1,FALSE)=$J246,TRUE,FALSE), FALSE)</f>
        <v>1</v>
      </c>
      <c r="E246" s="1" t="b">
        <f t="shared" si="3"/>
        <v>1</v>
      </c>
      <c r="F246" s="1" t="s">
        <v>1763</v>
      </c>
      <c r="G246" t="s">
        <v>739</v>
      </c>
      <c r="H246" t="s">
        <v>17</v>
      </c>
      <c r="I246" t="s">
        <v>18</v>
      </c>
      <c r="J246" t="s">
        <v>738</v>
      </c>
      <c r="L246" t="s">
        <v>19</v>
      </c>
      <c r="M246" t="s">
        <v>680</v>
      </c>
      <c r="N246" t="s">
        <v>681</v>
      </c>
      <c r="P246" s="1">
        <v>6202547253</v>
      </c>
      <c r="Q246" t="s">
        <v>54</v>
      </c>
      <c r="R246" t="s">
        <v>710</v>
      </c>
      <c r="S246" t="s">
        <v>27</v>
      </c>
      <c r="T246" t="s">
        <v>22</v>
      </c>
      <c r="U246" t="s">
        <v>226</v>
      </c>
      <c r="V246" t="s">
        <v>23</v>
      </c>
    </row>
    <row r="247" spans="1:22" ht="15" customHeight="1">
      <c r="A247" s="1">
        <v>1066265</v>
      </c>
      <c r="B247" s="1" t="e">
        <f>VLOOKUP(Table15[[#This Row],[RESOURCE_ID]],[1]!Table3[NH Provider '#],1,FALSE)</f>
        <v>#REF!</v>
      </c>
      <c r="C247" s="1" t="b">
        <f>IFERROR(IF(VLOOKUP($G247, '[1]Kathys Report LTC Facilities'!D:D,1,FALSE)=$G247,TRUE,FALSE), FALSE)</f>
        <v>1</v>
      </c>
      <c r="D247" s="1" t="b">
        <f>IFERROR(IF(VLOOKUP($J247, '[1]Kathys Report LTC Facilities'!E:E,1,FALSE)=$J247,TRUE,FALSE), FALSE)</f>
        <v>1</v>
      </c>
      <c r="E247" s="1" t="b">
        <f t="shared" si="3"/>
        <v>1</v>
      </c>
      <c r="F247" s="1" t="s">
        <v>1762</v>
      </c>
      <c r="G247" t="s">
        <v>1324</v>
      </c>
      <c r="H247" t="s">
        <v>17</v>
      </c>
      <c r="I247" t="s">
        <v>18</v>
      </c>
      <c r="J247" t="s">
        <v>1325</v>
      </c>
      <c r="L247" t="s">
        <v>19</v>
      </c>
      <c r="M247" t="s">
        <v>743</v>
      </c>
      <c r="N247" t="s">
        <v>744</v>
      </c>
      <c r="P247" s="1">
        <v>7855682113</v>
      </c>
      <c r="Q247" t="s">
        <v>441</v>
      </c>
      <c r="R247" t="s">
        <v>710</v>
      </c>
      <c r="S247" t="s">
        <v>22</v>
      </c>
      <c r="T247" t="s">
        <v>27</v>
      </c>
      <c r="U247" t="s">
        <v>226</v>
      </c>
      <c r="V247" t="s">
        <v>23</v>
      </c>
    </row>
    <row r="248" spans="1:22" ht="15" customHeight="1">
      <c r="A248" s="1">
        <v>1066153</v>
      </c>
      <c r="B248" s="1" t="e">
        <f>VLOOKUP(Table15[[#This Row],[RESOURCE_ID]],[1]!Table3[NH Provider '#],1,FALSE)</f>
        <v>#REF!</v>
      </c>
      <c r="C248" s="1" t="b">
        <f>IFERROR(IF(VLOOKUP($G248, '[1]Kathys Report LTC Facilities'!D:D,1,FALSE)=$G248,TRUE,FALSE), FALSE)</f>
        <v>1</v>
      </c>
      <c r="D248" s="1" t="b">
        <f>IFERROR(IF(VLOOKUP($J248, '[1]Kathys Report LTC Facilities'!E:E,1,FALSE)=$J248,TRUE,FALSE), FALSE)</f>
        <v>1</v>
      </c>
      <c r="E248" s="1" t="b">
        <f t="shared" si="3"/>
        <v>1</v>
      </c>
      <c r="F248" s="1" t="s">
        <v>1762</v>
      </c>
      <c r="G248" t="s">
        <v>158</v>
      </c>
      <c r="H248" t="s">
        <v>17</v>
      </c>
      <c r="I248" t="s">
        <v>18</v>
      </c>
      <c r="J248" t="s">
        <v>155</v>
      </c>
      <c r="L248" t="s">
        <v>19</v>
      </c>
      <c r="M248" t="s">
        <v>156</v>
      </c>
      <c r="N248" t="s">
        <v>157</v>
      </c>
      <c r="P248" s="1">
        <v>7858832200</v>
      </c>
      <c r="Q248" t="s">
        <v>441</v>
      </c>
      <c r="R248" t="s">
        <v>710</v>
      </c>
      <c r="S248" t="s">
        <v>22</v>
      </c>
      <c r="T248" t="s">
        <v>27</v>
      </c>
      <c r="U248" t="s">
        <v>226</v>
      </c>
      <c r="V248" t="s">
        <v>23</v>
      </c>
    </row>
    <row r="249" spans="1:22" ht="15" customHeight="1">
      <c r="A249" s="1">
        <v>1066356</v>
      </c>
      <c r="B249" s="1" t="e">
        <f>VLOOKUP(Table15[[#This Row],[RESOURCE_ID]],[1]!Table3[NH Provider '#],1,FALSE)</f>
        <v>#REF!</v>
      </c>
      <c r="C249" s="1" t="b">
        <f>IFERROR(IF(VLOOKUP($G249, '[1]Kathys Report LTC Facilities'!D:D,1,FALSE)=$G249,TRUE,FALSE), FALSE)</f>
        <v>0</v>
      </c>
      <c r="D249" s="1" t="b">
        <f>IFERROR(IF(VLOOKUP($J249, '[1]Kathys Report LTC Facilities'!E:E,1,FALSE)=$J249,TRUE,FALSE), FALSE)</f>
        <v>1</v>
      </c>
      <c r="E249" s="1" t="b">
        <f t="shared" si="3"/>
        <v>1</v>
      </c>
      <c r="F249" s="1" t="s">
        <v>1762</v>
      </c>
      <c r="G249" t="s">
        <v>1477</v>
      </c>
      <c r="H249" t="s">
        <v>17</v>
      </c>
      <c r="I249" t="s">
        <v>18</v>
      </c>
      <c r="J249" t="s">
        <v>1478</v>
      </c>
      <c r="L249" t="s">
        <v>182</v>
      </c>
      <c r="M249" t="s">
        <v>195</v>
      </c>
      <c r="N249" t="s">
        <v>1479</v>
      </c>
      <c r="P249" s="1">
        <v>8164523237</v>
      </c>
      <c r="Q249" t="s">
        <v>54</v>
      </c>
      <c r="R249" t="s">
        <v>710</v>
      </c>
      <c r="S249" t="s">
        <v>22</v>
      </c>
      <c r="T249" t="s">
        <v>27</v>
      </c>
      <c r="U249" t="s">
        <v>963</v>
      </c>
      <c r="V249" t="s">
        <v>23</v>
      </c>
    </row>
    <row r="250" spans="1:22" ht="15" customHeight="1">
      <c r="A250" s="1">
        <v>1043227</v>
      </c>
      <c r="B250" s="1" t="e">
        <f>VLOOKUP(Table15[[#This Row],[RESOURCE_ID]],[1]!Table3[NH Provider '#],1,FALSE)</f>
        <v>#REF!</v>
      </c>
      <c r="C250" s="1" t="b">
        <f>IFERROR(IF(VLOOKUP($G250, '[1]Kathys Report LTC Facilities'!D:D,1,FALSE)=$G250,TRUE,FALSE), FALSE)</f>
        <v>0</v>
      </c>
      <c r="D250" s="1" t="b">
        <f>IFERROR(IF(VLOOKUP($J250, '[1]Kathys Report LTC Facilities'!E:E,1,FALSE)=$J250,TRUE,FALSE), FALSE)</f>
        <v>0</v>
      </c>
      <c r="E250" s="1" t="b">
        <f t="shared" si="3"/>
        <v>0</v>
      </c>
      <c r="F250" s="1" t="s">
        <v>1764</v>
      </c>
      <c r="G250" t="s">
        <v>942</v>
      </c>
      <c r="H250" t="s">
        <v>17</v>
      </c>
      <c r="I250" t="s">
        <v>18</v>
      </c>
      <c r="J250" t="s">
        <v>943</v>
      </c>
      <c r="L250" t="s">
        <v>19</v>
      </c>
      <c r="M250" t="s">
        <v>37</v>
      </c>
      <c r="N250" t="s">
        <v>188</v>
      </c>
      <c r="P250" t="s">
        <v>20</v>
      </c>
      <c r="R250" t="s">
        <v>72</v>
      </c>
      <c r="S250" t="s">
        <v>27</v>
      </c>
      <c r="T250" t="s">
        <v>22</v>
      </c>
      <c r="U250" t="s">
        <v>864</v>
      </c>
      <c r="V250" t="s">
        <v>23</v>
      </c>
    </row>
    <row r="251" spans="1:22" ht="15" customHeight="1">
      <c r="A251" s="1">
        <v>1031460</v>
      </c>
      <c r="B251" s="1" t="e">
        <f>VLOOKUP(Table15[[#This Row],[RESOURCE_ID]],[1]!Table3[NH Provider '#],1,FALSE)</f>
        <v>#REF!</v>
      </c>
      <c r="C251" s="1" t="b">
        <f>IFERROR(IF(VLOOKUP($G251, '[1]Kathys Report LTC Facilities'!D:D,1,FALSE)=$G251,TRUE,FALSE), FALSE)</f>
        <v>0</v>
      </c>
      <c r="D251" s="1" t="b">
        <f>IFERROR(IF(VLOOKUP($J251, '[1]Kathys Report LTC Facilities'!E:E,1,FALSE)=$J251,TRUE,FALSE), FALSE)</f>
        <v>0</v>
      </c>
      <c r="E251" s="1" t="b">
        <f t="shared" si="3"/>
        <v>0</v>
      </c>
      <c r="F251" s="1" t="s">
        <v>1764</v>
      </c>
      <c r="G251" t="s">
        <v>879</v>
      </c>
      <c r="H251" t="s">
        <v>17</v>
      </c>
      <c r="I251" t="s">
        <v>18</v>
      </c>
      <c r="J251" t="s">
        <v>878</v>
      </c>
      <c r="L251" t="s">
        <v>19</v>
      </c>
      <c r="M251" t="s">
        <v>37</v>
      </c>
      <c r="N251" t="s">
        <v>188</v>
      </c>
      <c r="O251" t="s">
        <v>863</v>
      </c>
      <c r="P251" t="s">
        <v>20</v>
      </c>
      <c r="R251" t="s">
        <v>45</v>
      </c>
      <c r="S251" t="s">
        <v>27</v>
      </c>
      <c r="T251" t="s">
        <v>22</v>
      </c>
      <c r="U251" t="s">
        <v>864</v>
      </c>
      <c r="V251" t="s">
        <v>23</v>
      </c>
    </row>
    <row r="252" spans="1:22" ht="15" customHeight="1">
      <c r="A252" s="1">
        <v>1029814</v>
      </c>
      <c r="B252" s="1" t="e">
        <f>VLOOKUP(Table15[[#This Row],[RESOURCE_ID]],[1]!Table3[NH Provider '#],1,FALSE)</f>
        <v>#REF!</v>
      </c>
      <c r="C252" s="1" t="b">
        <f>IFERROR(IF(VLOOKUP($G252, '[1]Kathys Report LTC Facilities'!D:D,1,FALSE)=$G252,TRUE,FALSE), FALSE)</f>
        <v>0</v>
      </c>
      <c r="D252" s="1" t="b">
        <f>IFERROR(IF(VLOOKUP($J252, '[1]Kathys Report LTC Facilities'!E:E,1,FALSE)=$J252,TRUE,FALSE), FALSE)</f>
        <v>0</v>
      </c>
      <c r="E252" s="1" t="b">
        <f t="shared" si="3"/>
        <v>0</v>
      </c>
      <c r="F252" s="1" t="s">
        <v>1764</v>
      </c>
      <c r="G252" t="s">
        <v>862</v>
      </c>
      <c r="H252" t="s">
        <v>17</v>
      </c>
      <c r="I252" t="s">
        <v>18</v>
      </c>
      <c r="J252" t="s">
        <v>848</v>
      </c>
      <c r="L252" t="s">
        <v>19</v>
      </c>
      <c r="M252" t="s">
        <v>37</v>
      </c>
      <c r="N252" t="s">
        <v>188</v>
      </c>
      <c r="O252" t="s">
        <v>863</v>
      </c>
      <c r="P252" t="s">
        <v>20</v>
      </c>
      <c r="R252" t="s">
        <v>21</v>
      </c>
      <c r="S252" t="s">
        <v>27</v>
      </c>
      <c r="T252" t="s">
        <v>22</v>
      </c>
      <c r="U252" t="s">
        <v>864</v>
      </c>
      <c r="V252" t="s">
        <v>23</v>
      </c>
    </row>
    <row r="253" spans="1:22" ht="15" customHeight="1">
      <c r="A253" s="1">
        <v>1066776</v>
      </c>
      <c r="B253" s="1" t="e">
        <f>VLOOKUP(Table15[[#This Row],[RESOURCE_ID]],[1]!Table3[NH Provider '#],1,FALSE)</f>
        <v>#REF!</v>
      </c>
      <c r="C253" s="1" t="b">
        <f>IFERROR(IF(VLOOKUP($G253, '[1]Kathys Report LTC Facilities'!D:D,1,FALSE)=$G253,TRUE,FALSE), FALSE)</f>
        <v>0</v>
      </c>
      <c r="D253" s="1" t="b">
        <f>IFERROR(IF(VLOOKUP($J253, '[1]Kathys Report LTC Facilities'!E:E,1,FALSE)=$J253,TRUE,FALSE), FALSE)</f>
        <v>0</v>
      </c>
      <c r="E253" s="1" t="b">
        <f t="shared" si="3"/>
        <v>0</v>
      </c>
      <c r="F253" s="1" t="s">
        <v>1764</v>
      </c>
      <c r="G253" t="s">
        <v>1610</v>
      </c>
      <c r="H253" t="s">
        <v>17</v>
      </c>
      <c r="I253" t="s">
        <v>18</v>
      </c>
      <c r="J253" t="s">
        <v>848</v>
      </c>
      <c r="K253" t="s">
        <v>1603</v>
      </c>
      <c r="L253" t="s">
        <v>19</v>
      </c>
      <c r="M253" t="s">
        <v>37</v>
      </c>
      <c r="N253" t="s">
        <v>188</v>
      </c>
      <c r="O253" t="s">
        <v>863</v>
      </c>
      <c r="P253" t="s">
        <v>20</v>
      </c>
      <c r="R253" t="s">
        <v>941</v>
      </c>
      <c r="S253" t="s">
        <v>27</v>
      </c>
      <c r="T253" t="s">
        <v>22</v>
      </c>
      <c r="U253" t="s">
        <v>864</v>
      </c>
      <c r="V253" t="s">
        <v>23</v>
      </c>
    </row>
    <row r="254" spans="1:22" ht="15" customHeight="1">
      <c r="A254" s="1">
        <v>1031456</v>
      </c>
      <c r="B254" s="1" t="e">
        <f>VLOOKUP(Table15[[#This Row],[RESOURCE_ID]],[1]!Table3[NH Provider '#],1,FALSE)</f>
        <v>#REF!</v>
      </c>
      <c r="C254" s="1" t="b">
        <f>IFERROR(IF(VLOOKUP($G254, '[1]Kathys Report LTC Facilities'!D:D,1,FALSE)=$G254,TRUE,FALSE), FALSE)</f>
        <v>0</v>
      </c>
      <c r="D254" s="1" t="b">
        <f>IFERROR(IF(VLOOKUP($J254, '[1]Kathys Report LTC Facilities'!E:E,1,FALSE)=$J254,TRUE,FALSE), FALSE)</f>
        <v>0</v>
      </c>
      <c r="E254" s="1" t="b">
        <f t="shared" si="3"/>
        <v>0</v>
      </c>
      <c r="F254" s="1" t="s">
        <v>1764</v>
      </c>
      <c r="G254" t="s">
        <v>875</v>
      </c>
      <c r="H254" t="s">
        <v>17</v>
      </c>
      <c r="I254" t="s">
        <v>18</v>
      </c>
      <c r="J254" t="s">
        <v>876</v>
      </c>
      <c r="K254" t="s">
        <v>847</v>
      </c>
      <c r="L254" t="s">
        <v>19</v>
      </c>
      <c r="M254" t="s">
        <v>37</v>
      </c>
      <c r="N254" t="s">
        <v>188</v>
      </c>
      <c r="P254" t="s">
        <v>20</v>
      </c>
      <c r="R254" t="s">
        <v>650</v>
      </c>
      <c r="S254" t="s">
        <v>27</v>
      </c>
      <c r="T254" t="s">
        <v>22</v>
      </c>
      <c r="U254" t="s">
        <v>864</v>
      </c>
      <c r="V254" t="s">
        <v>23</v>
      </c>
    </row>
    <row r="255" spans="1:22" ht="15" customHeight="1">
      <c r="A255" s="1">
        <v>1031458</v>
      </c>
      <c r="B255" s="1" t="e">
        <f>VLOOKUP(Table15[[#This Row],[RESOURCE_ID]],[1]!Table3[NH Provider '#],1,FALSE)</f>
        <v>#REF!</v>
      </c>
      <c r="C255" s="1" t="b">
        <f>IFERROR(IF(VLOOKUP($G255, '[1]Kathys Report LTC Facilities'!D:D,1,FALSE)=$G255,TRUE,FALSE), FALSE)</f>
        <v>0</v>
      </c>
      <c r="D255" s="1" t="b">
        <f>IFERROR(IF(VLOOKUP($J255, '[1]Kathys Report LTC Facilities'!E:E,1,FALSE)=$J255,TRUE,FALSE), FALSE)</f>
        <v>0</v>
      </c>
      <c r="E255" s="1" t="b">
        <f t="shared" si="3"/>
        <v>0</v>
      </c>
      <c r="F255" s="1" t="s">
        <v>1764</v>
      </c>
      <c r="G255" t="s">
        <v>877</v>
      </c>
      <c r="H255" t="s">
        <v>17</v>
      </c>
      <c r="I255" t="s">
        <v>18</v>
      </c>
      <c r="J255" t="s">
        <v>876</v>
      </c>
      <c r="L255" t="s">
        <v>19</v>
      </c>
      <c r="M255" t="s">
        <v>37</v>
      </c>
      <c r="N255" t="s">
        <v>188</v>
      </c>
      <c r="P255" t="s">
        <v>20</v>
      </c>
      <c r="R255" t="s">
        <v>474</v>
      </c>
      <c r="S255" t="s">
        <v>27</v>
      </c>
      <c r="T255" t="s">
        <v>22</v>
      </c>
      <c r="U255" t="s">
        <v>864</v>
      </c>
      <c r="V255" t="s">
        <v>23</v>
      </c>
    </row>
    <row r="256" spans="1:22" ht="15" customHeight="1">
      <c r="A256" s="1">
        <v>1066281</v>
      </c>
      <c r="B256" s="1" t="e">
        <f>VLOOKUP(Table15[[#This Row],[RESOURCE_ID]],[1]!Table3[NH Provider '#],1,FALSE)</f>
        <v>#REF!</v>
      </c>
      <c r="C256" s="1" t="b">
        <f>IFERROR(IF(VLOOKUP($G256, '[1]Kathys Report LTC Facilities'!D:D,1,FALSE)=$G256,TRUE,FALSE), FALSE)</f>
        <v>0</v>
      </c>
      <c r="D256" s="1" t="b">
        <f>IFERROR(IF(VLOOKUP($J256, '[1]Kathys Report LTC Facilities'!E:E,1,FALSE)=$J256,TRUE,FALSE), FALSE)</f>
        <v>0</v>
      </c>
      <c r="E256" s="1" t="b">
        <f t="shared" si="3"/>
        <v>0</v>
      </c>
      <c r="F256" s="1" t="s">
        <v>1762</v>
      </c>
      <c r="G256" t="s">
        <v>1352</v>
      </c>
      <c r="H256" t="s">
        <v>17</v>
      </c>
      <c r="I256" t="s">
        <v>18</v>
      </c>
      <c r="J256" t="s">
        <v>876</v>
      </c>
      <c r="L256" t="s">
        <v>19</v>
      </c>
      <c r="M256" t="s">
        <v>37</v>
      </c>
      <c r="N256" t="s">
        <v>188</v>
      </c>
      <c r="P256" s="1">
        <v>7852963584</v>
      </c>
      <c r="Q256" t="s">
        <v>441</v>
      </c>
      <c r="R256" t="s">
        <v>710</v>
      </c>
      <c r="S256" t="s">
        <v>27</v>
      </c>
      <c r="T256" t="s">
        <v>22</v>
      </c>
      <c r="U256" t="s">
        <v>864</v>
      </c>
      <c r="V256" t="s">
        <v>23</v>
      </c>
    </row>
    <row r="257" spans="1:22" s="3" customFormat="1" ht="15" customHeight="1">
      <c r="A257" s="2">
        <v>1246140</v>
      </c>
      <c r="B257" s="2" t="e">
        <f>VLOOKUP(Table15[[#This Row],[RESOURCE_ID]],[1]!Table3[NH Provider '#],1,FALSE)</f>
        <v>#REF!</v>
      </c>
      <c r="C257" s="2" t="b">
        <f>IFERROR(IF(VLOOKUP($G257, '[1]Kathys Report LTC Facilities'!D:D,1,FALSE)=$G257,TRUE,FALSE), FALSE)</f>
        <v>0</v>
      </c>
      <c r="D257" s="2" t="b">
        <f>IFERROR(IF(VLOOKUP($J257, '[1]Kathys Report LTC Facilities'!E:E,1,FALSE)=$J257,TRUE,FALSE), FALSE)</f>
        <v>1</v>
      </c>
      <c r="E257" s="2" t="b">
        <f t="shared" si="3"/>
        <v>1</v>
      </c>
      <c r="F257" s="2" t="s">
        <v>1762</v>
      </c>
      <c r="G257" s="3" t="s">
        <v>1770</v>
      </c>
      <c r="H257" s="3" t="s">
        <v>17</v>
      </c>
      <c r="I257" s="3" t="s">
        <v>18</v>
      </c>
      <c r="J257" s="3" t="s">
        <v>934</v>
      </c>
      <c r="L257" s="3" t="s">
        <v>19</v>
      </c>
      <c r="M257" s="3" t="s">
        <v>433</v>
      </c>
      <c r="N257" s="3" t="s">
        <v>434</v>
      </c>
      <c r="O257" s="3" t="s">
        <v>752</v>
      </c>
      <c r="P257" s="2">
        <v>9999999999</v>
      </c>
      <c r="Q257" s="3" t="s">
        <v>54</v>
      </c>
      <c r="S257" s="3" t="s">
        <v>22</v>
      </c>
      <c r="T257" s="3" t="s">
        <v>22</v>
      </c>
      <c r="U257" s="3" t="s">
        <v>226</v>
      </c>
    </row>
    <row r="258" spans="1:22" ht="15" customHeight="1">
      <c r="A258" s="1">
        <v>1066318</v>
      </c>
      <c r="B258" s="1" t="e">
        <f>VLOOKUP(Table15[[#This Row],[RESOURCE_ID]],[1]!Table3[NH Provider '#],1,FALSE)</f>
        <v>#REF!</v>
      </c>
      <c r="C258" s="1" t="b">
        <f>IFERROR(IF(VLOOKUP($G258, '[1]Kathys Report LTC Facilities'!D:D,1,FALSE)=$G258,TRUE,FALSE), FALSE)</f>
        <v>1</v>
      </c>
      <c r="D258" s="1" t="b">
        <f>IFERROR(IF(VLOOKUP($J258, '[1]Kathys Report LTC Facilities'!E:E,1,FALSE)=$J258,TRUE,FALSE), FALSE)</f>
        <v>1</v>
      </c>
      <c r="E258" s="1" t="b">
        <f t="shared" ref="E258:E321" si="4">OR($C258, $D258)</f>
        <v>1</v>
      </c>
      <c r="F258" s="1" t="s">
        <v>1763</v>
      </c>
      <c r="G258" t="s">
        <v>1413</v>
      </c>
      <c r="H258" t="s">
        <v>17</v>
      </c>
      <c r="I258" t="s">
        <v>18</v>
      </c>
      <c r="J258" t="s">
        <v>1414</v>
      </c>
      <c r="L258" t="s">
        <v>19</v>
      </c>
      <c r="M258" t="s">
        <v>426</v>
      </c>
      <c r="N258" t="s">
        <v>427</v>
      </c>
      <c r="P258" s="1">
        <v>7857982291</v>
      </c>
      <c r="Q258" t="s">
        <v>54</v>
      </c>
      <c r="R258" t="s">
        <v>710</v>
      </c>
      <c r="S258" t="s">
        <v>22</v>
      </c>
      <c r="T258" t="s">
        <v>22</v>
      </c>
      <c r="U258" t="s">
        <v>226</v>
      </c>
      <c r="V258" t="s">
        <v>23</v>
      </c>
    </row>
    <row r="259" spans="1:22" ht="15" customHeight="1">
      <c r="A259" s="1">
        <v>1066208</v>
      </c>
      <c r="B259" s="1" t="e">
        <f>VLOOKUP(Table15[[#This Row],[RESOURCE_ID]],[1]!Table3[NH Provider '#],1,FALSE)</f>
        <v>#REF!</v>
      </c>
      <c r="C259" s="1" t="b">
        <f>IFERROR(IF(VLOOKUP($G259, '[1]Kathys Report LTC Facilities'!D:D,1,FALSE)=$G259,TRUE,FALSE), FALSE)</f>
        <v>1</v>
      </c>
      <c r="D259" s="1" t="b">
        <f>IFERROR(IF(VLOOKUP($J259, '[1]Kathys Report LTC Facilities'!E:E,1,FALSE)=$J259,TRUE,FALSE), FALSE)</f>
        <v>1</v>
      </c>
      <c r="E259" s="1" t="b">
        <f t="shared" si="4"/>
        <v>1</v>
      </c>
      <c r="F259" s="1" t="s">
        <v>1763</v>
      </c>
      <c r="G259" t="s">
        <v>1240</v>
      </c>
      <c r="H259" t="s">
        <v>17</v>
      </c>
      <c r="I259" t="s">
        <v>18</v>
      </c>
      <c r="J259" t="s">
        <v>1241</v>
      </c>
      <c r="L259" t="s">
        <v>19</v>
      </c>
      <c r="M259" t="s">
        <v>411</v>
      </c>
      <c r="N259" t="s">
        <v>412</v>
      </c>
      <c r="P259" s="1">
        <v>7854256754</v>
      </c>
      <c r="Q259" t="s">
        <v>54</v>
      </c>
      <c r="R259" t="s">
        <v>710</v>
      </c>
      <c r="S259" t="s">
        <v>22</v>
      </c>
      <c r="T259" t="s">
        <v>22</v>
      </c>
      <c r="U259" t="s">
        <v>226</v>
      </c>
      <c r="V259" t="s">
        <v>23</v>
      </c>
    </row>
    <row r="260" spans="1:22" s="3" customFormat="1" ht="15" customHeight="1">
      <c r="A260" s="2">
        <v>1255631</v>
      </c>
      <c r="B260" s="2" t="e">
        <f>VLOOKUP(Table15[[#This Row],[RESOURCE_ID]],[1]!Table3[NH Provider '#],1,FALSE)</f>
        <v>#REF!</v>
      </c>
      <c r="C260" s="2" t="b">
        <f>IFERROR(IF(VLOOKUP($G260, '[1]Kathys Report LTC Facilities'!D:D,1,FALSE)=$G260,TRUE,FALSE), FALSE)</f>
        <v>0</v>
      </c>
      <c r="D260" s="2" t="b">
        <f>IFERROR(IF(VLOOKUP($J260, '[1]Kathys Report LTC Facilities'!E:E,1,FALSE)=$J260,TRUE,FALSE), FALSE)</f>
        <v>0</v>
      </c>
      <c r="E260" s="2" t="b">
        <f t="shared" si="4"/>
        <v>0</v>
      </c>
      <c r="F260" s="2" t="s">
        <v>1762</v>
      </c>
      <c r="G260" s="3" t="s">
        <v>1794</v>
      </c>
      <c r="H260" s="3" t="s">
        <v>17</v>
      </c>
      <c r="I260" s="3" t="s">
        <v>18</v>
      </c>
      <c r="J260" s="3" t="s">
        <v>1695</v>
      </c>
      <c r="L260" s="3" t="s">
        <v>19</v>
      </c>
      <c r="M260" s="3" t="s">
        <v>264</v>
      </c>
      <c r="N260" s="3" t="s">
        <v>265</v>
      </c>
      <c r="O260" s="3" t="s">
        <v>1620</v>
      </c>
      <c r="P260" s="2">
        <v>6203764225</v>
      </c>
      <c r="Q260" s="3" t="s">
        <v>54</v>
      </c>
      <c r="S260" s="3" t="s">
        <v>22</v>
      </c>
      <c r="T260" s="3" t="s">
        <v>22</v>
      </c>
      <c r="U260" s="3" t="s">
        <v>226</v>
      </c>
    </row>
    <row r="261" spans="1:22" ht="15" customHeight="1">
      <c r="A261" s="1">
        <v>1066099</v>
      </c>
      <c r="B261" s="1" t="e">
        <f>VLOOKUP(Table15[[#This Row],[RESOURCE_ID]],[1]!Table3[NH Provider '#],1,FALSE)</f>
        <v>#REF!</v>
      </c>
      <c r="C261" s="1" t="b">
        <f>IFERROR(IF(VLOOKUP($G261, '[1]Kathys Report LTC Facilities'!D:D,1,FALSE)=$G261,TRUE,FALSE), FALSE)</f>
        <v>1</v>
      </c>
      <c r="D261" s="1" t="b">
        <f>IFERROR(IF(VLOOKUP($J261, '[1]Kathys Report LTC Facilities'!E:E,1,FALSE)=$J261,TRUE,FALSE), FALSE)</f>
        <v>1</v>
      </c>
      <c r="E261" s="1" t="b">
        <f t="shared" si="4"/>
        <v>1</v>
      </c>
      <c r="F261" s="1" t="s">
        <v>1763</v>
      </c>
      <c r="G261" t="s">
        <v>1064</v>
      </c>
      <c r="H261" t="s">
        <v>17</v>
      </c>
      <c r="I261" t="s">
        <v>18</v>
      </c>
      <c r="J261" t="s">
        <v>1065</v>
      </c>
      <c r="L261" t="s">
        <v>19</v>
      </c>
      <c r="M261" t="s">
        <v>569</v>
      </c>
      <c r="N261" t="s">
        <v>570</v>
      </c>
      <c r="P261" s="1">
        <v>7857432182</v>
      </c>
      <c r="Q261" t="s">
        <v>54</v>
      </c>
      <c r="R261" t="s">
        <v>710</v>
      </c>
      <c r="S261" t="s">
        <v>22</v>
      </c>
      <c r="T261" t="s">
        <v>22</v>
      </c>
      <c r="U261" t="s">
        <v>226</v>
      </c>
      <c r="V261" t="s">
        <v>23</v>
      </c>
    </row>
    <row r="262" spans="1:22" ht="15" customHeight="1">
      <c r="A262" s="1">
        <v>1066264</v>
      </c>
      <c r="B262" s="1" t="e">
        <f>VLOOKUP(Table15[[#This Row],[RESOURCE_ID]],[1]!Table3[NH Provider '#],1,FALSE)</f>
        <v>#REF!</v>
      </c>
      <c r="C262" s="1" t="b">
        <f>IFERROR(IF(VLOOKUP($G262, '[1]Kathys Report LTC Facilities'!D:D,1,FALSE)=$G262,TRUE,FALSE), FALSE)</f>
        <v>1</v>
      </c>
      <c r="D262" s="1" t="b">
        <f>IFERROR(IF(VLOOKUP($J262, '[1]Kathys Report LTC Facilities'!E:E,1,FALSE)=$J262,TRUE,FALSE), FALSE)</f>
        <v>1</v>
      </c>
      <c r="E262" s="1" t="b">
        <f t="shared" si="4"/>
        <v>1</v>
      </c>
      <c r="F262" s="1" t="s">
        <v>1762</v>
      </c>
      <c r="G262" t="s">
        <v>1322</v>
      </c>
      <c r="H262" t="s">
        <v>17</v>
      </c>
      <c r="I262" t="s">
        <v>18</v>
      </c>
      <c r="J262" t="s">
        <v>1323</v>
      </c>
      <c r="L262" t="s">
        <v>19</v>
      </c>
      <c r="M262" t="s">
        <v>172</v>
      </c>
      <c r="N262" t="s">
        <v>173</v>
      </c>
      <c r="P262" s="1">
        <v>7854834981</v>
      </c>
      <c r="Q262" t="s">
        <v>441</v>
      </c>
      <c r="R262" t="s">
        <v>710</v>
      </c>
      <c r="S262" t="s">
        <v>22</v>
      </c>
      <c r="T262" t="s">
        <v>27</v>
      </c>
      <c r="U262" t="s">
        <v>226</v>
      </c>
      <c r="V262" t="s">
        <v>23</v>
      </c>
    </row>
    <row r="263" spans="1:22" ht="15" customHeight="1">
      <c r="A263" s="1">
        <v>1066289</v>
      </c>
      <c r="B263" s="1" t="e">
        <f>VLOOKUP(Table15[[#This Row],[RESOURCE_ID]],[1]!Table3[NH Provider '#],1,FALSE)</f>
        <v>#REF!</v>
      </c>
      <c r="C263" s="1" t="b">
        <f>IFERROR(IF(VLOOKUP($G263, '[1]Kathys Report LTC Facilities'!D:D,1,FALSE)=$G263,TRUE,FALSE), FALSE)</f>
        <v>1</v>
      </c>
      <c r="D263" s="1" t="b">
        <f>IFERROR(IF(VLOOKUP($J263, '[1]Kathys Report LTC Facilities'!E:E,1,FALSE)=$J263,TRUE,FALSE), FALSE)</f>
        <v>1</v>
      </c>
      <c r="E263" s="1" t="b">
        <f t="shared" si="4"/>
        <v>1</v>
      </c>
      <c r="F263" s="1" t="s">
        <v>1762</v>
      </c>
      <c r="G263" t="s">
        <v>1362</v>
      </c>
      <c r="H263" t="s">
        <v>17</v>
      </c>
      <c r="I263" t="s">
        <v>18</v>
      </c>
      <c r="J263" t="s">
        <v>1363</v>
      </c>
      <c r="L263" t="s">
        <v>19</v>
      </c>
      <c r="M263" t="s">
        <v>569</v>
      </c>
      <c r="N263" t="s">
        <v>570</v>
      </c>
      <c r="P263" s="1">
        <v>7857435364</v>
      </c>
      <c r="Q263" t="s">
        <v>441</v>
      </c>
      <c r="R263" t="s">
        <v>710</v>
      </c>
      <c r="S263" t="s">
        <v>22</v>
      </c>
      <c r="T263" t="s">
        <v>27</v>
      </c>
      <c r="U263" t="s">
        <v>226</v>
      </c>
      <c r="V263" t="s">
        <v>23</v>
      </c>
    </row>
    <row r="264" spans="1:22" ht="15" customHeight="1">
      <c r="A264" s="1">
        <v>1066132</v>
      </c>
      <c r="B264" s="1" t="e">
        <f>VLOOKUP(Table15[[#This Row],[RESOURCE_ID]],[1]!Table3[NH Provider '#],1,FALSE)</f>
        <v>#REF!</v>
      </c>
      <c r="C264" s="1" t="b">
        <f>IFERROR(IF(VLOOKUP($G264, '[1]Kathys Report LTC Facilities'!D:D,1,FALSE)=$G264,TRUE,FALSE), FALSE)</f>
        <v>1</v>
      </c>
      <c r="D264" s="1" t="b">
        <f>IFERROR(IF(VLOOKUP($J264, '[1]Kathys Report LTC Facilities'!E:E,1,FALSE)=$J264,TRUE,FALSE), FALSE)</f>
        <v>1</v>
      </c>
      <c r="E264" s="1" t="b">
        <f t="shared" si="4"/>
        <v>1</v>
      </c>
      <c r="F264" s="1" t="s">
        <v>1763</v>
      </c>
      <c r="G264" t="s">
        <v>1120</v>
      </c>
      <c r="H264" t="s">
        <v>17</v>
      </c>
      <c r="I264" t="s">
        <v>18</v>
      </c>
      <c r="J264" t="s">
        <v>1121</v>
      </c>
      <c r="L264" t="s">
        <v>19</v>
      </c>
      <c r="M264" t="s">
        <v>387</v>
      </c>
      <c r="N264" t="s">
        <v>388</v>
      </c>
      <c r="P264" s="1">
        <v>7852272032</v>
      </c>
      <c r="Q264" t="s">
        <v>441</v>
      </c>
      <c r="R264" t="s">
        <v>710</v>
      </c>
      <c r="S264" t="s">
        <v>22</v>
      </c>
      <c r="T264" t="s">
        <v>22</v>
      </c>
      <c r="U264" t="s">
        <v>226</v>
      </c>
      <c r="V264" t="s">
        <v>23</v>
      </c>
    </row>
    <row r="265" spans="1:22" s="3" customFormat="1" ht="15" customHeight="1">
      <c r="A265" s="2">
        <v>1253429</v>
      </c>
      <c r="B265" s="2" t="e">
        <f>VLOOKUP(Table15[[#This Row],[RESOURCE_ID]],[1]!Table3[NH Provider '#],1,FALSE)</f>
        <v>#REF!</v>
      </c>
      <c r="C265" s="2" t="b">
        <f>IFERROR(IF(VLOOKUP($G265, '[1]Kathys Report LTC Facilities'!D:D,1,FALSE)=$G265,TRUE,FALSE), FALSE)</f>
        <v>1</v>
      </c>
      <c r="D265" s="2" t="b">
        <f>IFERROR(IF(VLOOKUP($J265, '[1]Kathys Report LTC Facilities'!E:E,1,FALSE)=$J265,TRUE,FALSE), FALSE)</f>
        <v>1</v>
      </c>
      <c r="E265" s="2" t="b">
        <f t="shared" si="4"/>
        <v>1</v>
      </c>
      <c r="F265" s="2" t="s">
        <v>1762</v>
      </c>
      <c r="G265" s="3" t="s">
        <v>1771</v>
      </c>
      <c r="H265" s="3" t="s">
        <v>17</v>
      </c>
      <c r="I265" s="3" t="s">
        <v>18</v>
      </c>
      <c r="J265" s="3" t="s">
        <v>946</v>
      </c>
      <c r="L265" s="3" t="s">
        <v>19</v>
      </c>
      <c r="M265" s="3" t="s">
        <v>37</v>
      </c>
      <c r="N265" s="3" t="s">
        <v>89</v>
      </c>
      <c r="O265" s="3" t="s">
        <v>794</v>
      </c>
      <c r="P265" s="2">
        <v>9999999999</v>
      </c>
      <c r="Q265" s="3" t="s">
        <v>54</v>
      </c>
      <c r="S265" s="3" t="s">
        <v>27</v>
      </c>
      <c r="T265" s="3" t="s">
        <v>22</v>
      </c>
      <c r="U265" s="3" t="s">
        <v>226</v>
      </c>
    </row>
    <row r="266" spans="1:22" ht="15" customHeight="1">
      <c r="A266" s="1">
        <v>1066092</v>
      </c>
      <c r="B266" s="1" t="e">
        <f>VLOOKUP(Table15[[#This Row],[RESOURCE_ID]],[1]!Table3[NH Provider '#],1,FALSE)</f>
        <v>#REF!</v>
      </c>
      <c r="C266" s="1" t="b">
        <f>IFERROR(IF(VLOOKUP($G266, '[1]Kathys Report LTC Facilities'!D:D,1,FALSE)=$G266,TRUE,FALSE), FALSE)</f>
        <v>1</v>
      </c>
      <c r="D266" s="1" t="b">
        <f>IFERROR(IF(VLOOKUP($J266, '[1]Kathys Report LTC Facilities'!E:E,1,FALSE)=$J266,TRUE,FALSE), FALSE)</f>
        <v>1</v>
      </c>
      <c r="E266" s="1" t="b">
        <f t="shared" si="4"/>
        <v>1</v>
      </c>
      <c r="F266" s="1" t="s">
        <v>1763</v>
      </c>
      <c r="G266" t="s">
        <v>1053</v>
      </c>
      <c r="H266" t="s">
        <v>17</v>
      </c>
      <c r="I266" t="s">
        <v>18</v>
      </c>
      <c r="J266" t="s">
        <v>217</v>
      </c>
      <c r="L266" t="s">
        <v>19</v>
      </c>
      <c r="M266" t="s">
        <v>36</v>
      </c>
      <c r="N266" t="s">
        <v>159</v>
      </c>
      <c r="P266" s="1">
        <v>9132991539</v>
      </c>
      <c r="Q266" t="s">
        <v>441</v>
      </c>
      <c r="R266" t="s">
        <v>710</v>
      </c>
      <c r="S266" t="s">
        <v>27</v>
      </c>
      <c r="T266" t="s">
        <v>22</v>
      </c>
      <c r="U266" t="s">
        <v>226</v>
      </c>
      <c r="V266" t="s">
        <v>23</v>
      </c>
    </row>
    <row r="267" spans="1:22" ht="15" customHeight="1">
      <c r="A267" s="1">
        <v>1255251</v>
      </c>
      <c r="B267" s="1" t="e">
        <f>VLOOKUP(Table15[[#This Row],[RESOURCE_ID]],[1]!Table3[NH Provider '#],1,FALSE)</f>
        <v>#REF!</v>
      </c>
      <c r="C267" s="1" t="b">
        <f>IFERROR(IF(VLOOKUP($G267, '[1]Kathys Report LTC Facilities'!D:D,1,FALSE)=$G267,TRUE,FALSE), FALSE)</f>
        <v>0</v>
      </c>
      <c r="D267" s="1" t="b">
        <f>IFERROR(IF(VLOOKUP($J267, '[1]Kathys Report LTC Facilities'!E:E,1,FALSE)=$J267,TRUE,FALSE), FALSE)</f>
        <v>1</v>
      </c>
      <c r="E267" s="1" t="b">
        <f t="shared" si="4"/>
        <v>1</v>
      </c>
      <c r="F267" s="1" t="s">
        <v>1764</v>
      </c>
      <c r="G267" t="s">
        <v>1679</v>
      </c>
      <c r="H267" t="s">
        <v>17</v>
      </c>
      <c r="I267" t="s">
        <v>18</v>
      </c>
      <c r="J267" t="s">
        <v>217</v>
      </c>
      <c r="L267" t="s">
        <v>19</v>
      </c>
      <c r="M267" t="s">
        <v>36</v>
      </c>
      <c r="N267" t="s">
        <v>159</v>
      </c>
      <c r="O267" t="s">
        <v>719</v>
      </c>
      <c r="P267" s="1">
        <v>9132991770</v>
      </c>
      <c r="Q267" t="s">
        <v>54</v>
      </c>
      <c r="S267" t="s">
        <v>22</v>
      </c>
      <c r="T267" t="s">
        <v>22</v>
      </c>
      <c r="U267" t="s">
        <v>226</v>
      </c>
    </row>
    <row r="268" spans="1:22" ht="15" customHeight="1">
      <c r="A268" s="1">
        <v>1066067</v>
      </c>
      <c r="B268" s="1" t="e">
        <f>VLOOKUP(Table15[[#This Row],[RESOURCE_ID]],[1]!Table3[NH Provider '#],1,FALSE)</f>
        <v>#REF!</v>
      </c>
      <c r="C268" s="1" t="b">
        <f>IFERROR(IF(VLOOKUP($G268, '[1]Kathys Report LTC Facilities'!D:D,1,FALSE)=$G268,TRUE,FALSE), FALSE)</f>
        <v>1</v>
      </c>
      <c r="D268" s="1" t="b">
        <f>IFERROR(IF(VLOOKUP($J268, '[1]Kathys Report LTC Facilities'!E:E,1,FALSE)=$J268,TRUE,FALSE), FALSE)</f>
        <v>1</v>
      </c>
      <c r="E268" s="1" t="b">
        <f t="shared" si="4"/>
        <v>1</v>
      </c>
      <c r="F268" s="1" t="s">
        <v>1762</v>
      </c>
      <c r="G268" t="s">
        <v>1017</v>
      </c>
      <c r="H268" t="s">
        <v>17</v>
      </c>
      <c r="I268" t="s">
        <v>18</v>
      </c>
      <c r="J268" t="s">
        <v>1018</v>
      </c>
      <c r="L268" t="s">
        <v>19</v>
      </c>
      <c r="M268" t="s">
        <v>295</v>
      </c>
      <c r="N268" t="s">
        <v>296</v>
      </c>
      <c r="P268" s="1">
        <v>0</v>
      </c>
      <c r="Q268" t="s">
        <v>441</v>
      </c>
      <c r="R268" t="s">
        <v>710</v>
      </c>
      <c r="S268" t="s">
        <v>22</v>
      </c>
      <c r="T268" t="s">
        <v>27</v>
      </c>
      <c r="U268" t="s">
        <v>226</v>
      </c>
      <c r="V268" t="s">
        <v>23</v>
      </c>
    </row>
    <row r="269" spans="1:22" ht="15" customHeight="1">
      <c r="A269" s="1">
        <v>1066394</v>
      </c>
      <c r="B269" s="1" t="e">
        <f>VLOOKUP(Table15[[#This Row],[RESOURCE_ID]],[1]!Table3[NH Provider '#],1,FALSE)</f>
        <v>#REF!</v>
      </c>
      <c r="C269" s="1" t="b">
        <f>IFERROR(IF(VLOOKUP($G269, '[1]Kathys Report LTC Facilities'!D:D,1,FALSE)=$G269,TRUE,FALSE), FALSE)</f>
        <v>1</v>
      </c>
      <c r="D269" s="1" t="b">
        <f>IFERROR(IF(VLOOKUP($J269, '[1]Kathys Report LTC Facilities'!E:E,1,FALSE)=$J269,TRUE,FALSE), FALSE)</f>
        <v>1</v>
      </c>
      <c r="E269" s="1" t="b">
        <f t="shared" si="4"/>
        <v>1</v>
      </c>
      <c r="F269" s="1" t="s">
        <v>1762</v>
      </c>
      <c r="G269" t="s">
        <v>1537</v>
      </c>
      <c r="H269" t="s">
        <v>17</v>
      </c>
      <c r="I269" t="s">
        <v>18</v>
      </c>
      <c r="J269" t="s">
        <v>665</v>
      </c>
      <c r="L269" t="s">
        <v>19</v>
      </c>
      <c r="M269" t="s">
        <v>37</v>
      </c>
      <c r="N269" t="s">
        <v>141</v>
      </c>
      <c r="P269" s="1">
        <v>7852321212</v>
      </c>
      <c r="Q269" t="s">
        <v>54</v>
      </c>
      <c r="R269" t="s">
        <v>710</v>
      </c>
      <c r="S269" t="s">
        <v>22</v>
      </c>
      <c r="T269" t="s">
        <v>27</v>
      </c>
      <c r="U269" t="s">
        <v>255</v>
      </c>
      <c r="V269" t="s">
        <v>23</v>
      </c>
    </row>
    <row r="270" spans="1:22" ht="15" customHeight="1">
      <c r="A270" s="1">
        <v>1066429</v>
      </c>
      <c r="B270" s="1" t="e">
        <f>VLOOKUP(Table15[[#This Row],[RESOURCE_ID]],[1]!Table3[NH Provider '#],1,FALSE)</f>
        <v>#REF!</v>
      </c>
      <c r="C270" s="1" t="b">
        <f>IFERROR(IF(VLOOKUP($G270, '[1]Kathys Report LTC Facilities'!D:D,1,FALSE)=$G270,TRUE,FALSE), FALSE)</f>
        <v>1</v>
      </c>
      <c r="D270" s="1" t="b">
        <f>IFERROR(IF(VLOOKUP($J270, '[1]Kathys Report LTC Facilities'!E:E,1,FALSE)=$J270,TRUE,FALSE), FALSE)</f>
        <v>1</v>
      </c>
      <c r="E270" s="1" t="b">
        <f t="shared" si="4"/>
        <v>1</v>
      </c>
      <c r="F270" s="1" t="s">
        <v>1763</v>
      </c>
      <c r="G270" t="s">
        <v>1586</v>
      </c>
      <c r="H270" t="s">
        <v>17</v>
      </c>
      <c r="I270" t="s">
        <v>18</v>
      </c>
      <c r="J270" t="s">
        <v>1587</v>
      </c>
      <c r="L270" t="s">
        <v>19</v>
      </c>
      <c r="M270" t="s">
        <v>133</v>
      </c>
      <c r="N270" t="s">
        <v>134</v>
      </c>
      <c r="P270" s="1">
        <v>9135831260</v>
      </c>
      <c r="Q270" t="s">
        <v>54</v>
      </c>
      <c r="R270" t="s">
        <v>710</v>
      </c>
      <c r="S270" t="s">
        <v>22</v>
      </c>
      <c r="T270" t="s">
        <v>22</v>
      </c>
      <c r="U270" t="s">
        <v>226</v>
      </c>
      <c r="V270" t="s">
        <v>23</v>
      </c>
    </row>
    <row r="271" spans="1:22" ht="15" customHeight="1">
      <c r="A271" s="1">
        <v>1023527</v>
      </c>
      <c r="B271" s="1" t="e">
        <f>VLOOKUP(Table15[[#This Row],[RESOURCE_ID]],[1]!Table3[NH Provider '#],1,FALSE)</f>
        <v>#REF!</v>
      </c>
      <c r="C271" s="1" t="b">
        <f>IFERROR(IF(VLOOKUP($G271, '[1]Kathys Report LTC Facilities'!D:D,1,FALSE)=$G271,TRUE,FALSE), FALSE)</f>
        <v>0</v>
      </c>
      <c r="D271" s="1" t="b">
        <f>IFERROR(IF(VLOOKUP($J271, '[1]Kathys Report LTC Facilities'!E:E,1,FALSE)=$J271,TRUE,FALSE), FALSE)</f>
        <v>1</v>
      </c>
      <c r="E271" s="1" t="b">
        <f t="shared" si="4"/>
        <v>1</v>
      </c>
      <c r="F271" s="1" t="s">
        <v>1764</v>
      </c>
      <c r="G271" t="s">
        <v>757</v>
      </c>
      <c r="H271" t="s">
        <v>17</v>
      </c>
      <c r="I271" t="s">
        <v>18</v>
      </c>
      <c r="J271" t="s">
        <v>833</v>
      </c>
      <c r="L271" t="s">
        <v>19</v>
      </c>
      <c r="M271" t="s">
        <v>181</v>
      </c>
      <c r="N271" t="s">
        <v>571</v>
      </c>
      <c r="P271" t="s">
        <v>20</v>
      </c>
      <c r="R271" t="s">
        <v>26</v>
      </c>
      <c r="S271" t="s">
        <v>22</v>
      </c>
      <c r="T271" t="s">
        <v>22</v>
      </c>
      <c r="U271" t="s">
        <v>226</v>
      </c>
      <c r="V271" t="s">
        <v>23</v>
      </c>
    </row>
    <row r="272" spans="1:22" ht="15" customHeight="1">
      <c r="A272" s="1">
        <v>1066335</v>
      </c>
      <c r="B272" s="1" t="e">
        <f>VLOOKUP(Table15[[#This Row],[RESOURCE_ID]],[1]!Table3[NH Provider '#],1,FALSE)</f>
        <v>#REF!</v>
      </c>
      <c r="C272" s="1" t="b">
        <f>IFERROR(IF(VLOOKUP($G272, '[1]Kathys Report LTC Facilities'!D:D,1,FALSE)=$G272,TRUE,FALSE), FALSE)</f>
        <v>1</v>
      </c>
      <c r="D272" s="1" t="b">
        <f>IFERROR(IF(VLOOKUP($J272, '[1]Kathys Report LTC Facilities'!E:E,1,FALSE)=$J272,TRUE,FALSE), FALSE)</f>
        <v>1</v>
      </c>
      <c r="E272" s="1" t="b">
        <f t="shared" si="4"/>
        <v>1</v>
      </c>
      <c r="F272" s="1" t="s">
        <v>1763</v>
      </c>
      <c r="G272" t="s">
        <v>1443</v>
      </c>
      <c r="H272" t="s">
        <v>17</v>
      </c>
      <c r="I272" t="s">
        <v>18</v>
      </c>
      <c r="J272" t="s">
        <v>833</v>
      </c>
      <c r="L272" t="s">
        <v>19</v>
      </c>
      <c r="M272" t="s">
        <v>181</v>
      </c>
      <c r="N272" t="s">
        <v>571</v>
      </c>
      <c r="P272" s="1">
        <v>7858356135</v>
      </c>
      <c r="Q272" t="s">
        <v>54</v>
      </c>
      <c r="R272" t="s">
        <v>710</v>
      </c>
      <c r="S272" t="s">
        <v>27</v>
      </c>
      <c r="T272" t="s">
        <v>22</v>
      </c>
      <c r="U272" t="s">
        <v>226</v>
      </c>
      <c r="V272" t="s">
        <v>23</v>
      </c>
    </row>
    <row r="273" spans="1:22" ht="15" customHeight="1">
      <c r="A273" s="1">
        <v>1066061</v>
      </c>
      <c r="B273" s="1" t="e">
        <f>VLOOKUP(Table15[[#This Row],[RESOURCE_ID]],[1]!Table3[NH Provider '#],1,FALSE)</f>
        <v>#REF!</v>
      </c>
      <c r="C273" s="1" t="b">
        <f>IFERROR(IF(VLOOKUP($G273, '[1]Kathys Report LTC Facilities'!D:D,1,FALSE)=$G273,TRUE,FALSE), FALSE)</f>
        <v>1</v>
      </c>
      <c r="D273" s="1" t="b">
        <f>IFERROR(IF(VLOOKUP($J273, '[1]Kathys Report LTC Facilities'!E:E,1,FALSE)=$J273,TRUE,FALSE), FALSE)</f>
        <v>1</v>
      </c>
      <c r="E273" s="1" t="b">
        <f t="shared" si="4"/>
        <v>1</v>
      </c>
      <c r="F273" s="1" t="s">
        <v>1763</v>
      </c>
      <c r="G273" t="s">
        <v>1009</v>
      </c>
      <c r="H273" t="s">
        <v>17</v>
      </c>
      <c r="I273" t="s">
        <v>18</v>
      </c>
      <c r="J273" t="s">
        <v>1010</v>
      </c>
      <c r="L273" t="s">
        <v>19</v>
      </c>
      <c r="M273" t="s">
        <v>283</v>
      </c>
      <c r="N273" t="s">
        <v>284</v>
      </c>
      <c r="P273" s="1">
        <v>6204211450</v>
      </c>
      <c r="Q273" t="s">
        <v>54</v>
      </c>
      <c r="R273" t="s">
        <v>710</v>
      </c>
      <c r="S273" t="s">
        <v>22</v>
      </c>
      <c r="T273" t="s">
        <v>22</v>
      </c>
      <c r="U273" t="s">
        <v>226</v>
      </c>
      <c r="V273" t="s">
        <v>23</v>
      </c>
    </row>
    <row r="274" spans="1:22" ht="15" customHeight="1">
      <c r="A274" s="1">
        <v>1066298</v>
      </c>
      <c r="B274" s="1" t="e">
        <f>VLOOKUP(Table15[[#This Row],[RESOURCE_ID]],[1]!Table3[NH Provider '#],1,FALSE)</f>
        <v>#REF!</v>
      </c>
      <c r="C274" s="1" t="b">
        <f>IFERROR(IF(VLOOKUP($G274, '[1]Kathys Report LTC Facilities'!D:D,1,FALSE)=$G274,TRUE,FALSE), FALSE)</f>
        <v>0</v>
      </c>
      <c r="D274" s="1" t="b">
        <f>IFERROR(IF(VLOOKUP($J274, '[1]Kathys Report LTC Facilities'!E:E,1,FALSE)=$J274,TRUE,FALSE), FALSE)</f>
        <v>0</v>
      </c>
      <c r="E274" s="1" t="b">
        <f t="shared" si="4"/>
        <v>0</v>
      </c>
      <c r="F274" s="1" t="s">
        <v>1762</v>
      </c>
      <c r="G274" t="s">
        <v>1379</v>
      </c>
      <c r="H274" t="s">
        <v>17</v>
      </c>
      <c r="I274" t="s">
        <v>18</v>
      </c>
      <c r="J274" t="s">
        <v>1380</v>
      </c>
      <c r="L274" t="s">
        <v>19</v>
      </c>
      <c r="M274" t="s">
        <v>39</v>
      </c>
      <c r="N274" t="s">
        <v>151</v>
      </c>
      <c r="P274" s="1">
        <v>3164623636</v>
      </c>
      <c r="Q274" t="s">
        <v>54</v>
      </c>
      <c r="R274" t="s">
        <v>710</v>
      </c>
      <c r="S274" t="s">
        <v>22</v>
      </c>
      <c r="T274" t="s">
        <v>27</v>
      </c>
      <c r="U274" t="s">
        <v>226</v>
      </c>
      <c r="V274" t="s">
        <v>23</v>
      </c>
    </row>
    <row r="275" spans="1:22" ht="15" customHeight="1">
      <c r="A275" s="1">
        <v>1246451</v>
      </c>
      <c r="B275" s="1" t="e">
        <f>VLOOKUP(Table15[[#This Row],[RESOURCE_ID]],[1]!Table3[NH Provider '#],1,FALSE)</f>
        <v>#REF!</v>
      </c>
      <c r="C275" s="1" t="b">
        <f>IFERROR(IF(VLOOKUP($G275, '[1]Kathys Report LTC Facilities'!D:D,1,FALSE)=$G275,TRUE,FALSE), FALSE)</f>
        <v>0</v>
      </c>
      <c r="D275" s="1" t="b">
        <f>IFERROR(IF(VLOOKUP($J275, '[1]Kathys Report LTC Facilities'!E:E,1,FALSE)=$J275,TRUE,FALSE), FALSE)</f>
        <v>0</v>
      </c>
      <c r="E275" s="1" t="b">
        <f t="shared" si="4"/>
        <v>0</v>
      </c>
      <c r="F275" s="1" t="s">
        <v>1764</v>
      </c>
      <c r="G275" t="s">
        <v>1645</v>
      </c>
      <c r="H275" t="s">
        <v>17</v>
      </c>
      <c r="I275" t="s">
        <v>18</v>
      </c>
      <c r="J275" t="s">
        <v>936</v>
      </c>
      <c r="L275" t="s">
        <v>19</v>
      </c>
      <c r="M275" t="s">
        <v>36</v>
      </c>
      <c r="N275" t="s">
        <v>276</v>
      </c>
      <c r="O275" t="s">
        <v>506</v>
      </c>
      <c r="P275" s="1">
        <v>9139018462</v>
      </c>
      <c r="Q275" t="s">
        <v>54</v>
      </c>
      <c r="S275" t="s">
        <v>22</v>
      </c>
      <c r="T275" t="s">
        <v>22</v>
      </c>
      <c r="U275" t="s">
        <v>226</v>
      </c>
    </row>
    <row r="276" spans="1:22" ht="15" customHeight="1">
      <c r="A276" s="1">
        <v>1066191</v>
      </c>
      <c r="B276" s="1" t="e">
        <f>VLOOKUP(Table15[[#This Row],[RESOURCE_ID]],[1]!Table3[NH Provider '#],1,FALSE)</f>
        <v>#REF!</v>
      </c>
      <c r="C276" s="1" t="b">
        <f>IFERROR(IF(VLOOKUP($G276, '[1]Kathys Report LTC Facilities'!D:D,1,FALSE)=$G276,TRUE,FALSE), FALSE)</f>
        <v>0</v>
      </c>
      <c r="D276" s="1" t="b">
        <f>IFERROR(IF(VLOOKUP($J276, '[1]Kathys Report LTC Facilities'!E:E,1,FALSE)=$J276,TRUE,FALSE), FALSE)</f>
        <v>0</v>
      </c>
      <c r="E276" s="1" t="b">
        <f t="shared" si="4"/>
        <v>0</v>
      </c>
      <c r="F276" s="1" t="s">
        <v>1763</v>
      </c>
      <c r="G276" t="s">
        <v>1216</v>
      </c>
      <c r="H276" t="s">
        <v>17</v>
      </c>
      <c r="I276" t="s">
        <v>18</v>
      </c>
      <c r="J276" t="s">
        <v>1217</v>
      </c>
      <c r="L276" t="s">
        <v>19</v>
      </c>
      <c r="M276" t="s">
        <v>36</v>
      </c>
      <c r="N276" t="s">
        <v>276</v>
      </c>
      <c r="O276" t="s">
        <v>506</v>
      </c>
      <c r="P276" s="1">
        <v>9133620623</v>
      </c>
      <c r="Q276" t="s">
        <v>441</v>
      </c>
      <c r="R276" t="s">
        <v>710</v>
      </c>
      <c r="S276" t="s">
        <v>27</v>
      </c>
      <c r="T276" t="s">
        <v>22</v>
      </c>
      <c r="U276" t="s">
        <v>226</v>
      </c>
      <c r="V276" t="s">
        <v>23</v>
      </c>
    </row>
    <row r="277" spans="1:22" ht="15" customHeight="1">
      <c r="A277" s="1">
        <v>1035266</v>
      </c>
      <c r="B277" s="1" t="e">
        <f>VLOOKUP(Table15[[#This Row],[RESOURCE_ID]],[1]!Table3[NH Provider '#],1,FALSE)</f>
        <v>#REF!</v>
      </c>
      <c r="C277" s="1" t="b">
        <f>IFERROR(IF(VLOOKUP($G277, '[1]Kathys Report LTC Facilities'!D:D,1,FALSE)=$G277,TRUE,FALSE), FALSE)</f>
        <v>1</v>
      </c>
      <c r="D277" s="1" t="b">
        <f>IFERROR(IF(VLOOKUP($J277, '[1]Kathys Report LTC Facilities'!E:E,1,FALSE)=$J277,TRUE,FALSE), FALSE)</f>
        <v>1</v>
      </c>
      <c r="E277" s="1" t="b">
        <f t="shared" si="4"/>
        <v>1</v>
      </c>
      <c r="F277" s="1" t="s">
        <v>1763</v>
      </c>
      <c r="G277" t="s">
        <v>904</v>
      </c>
      <c r="H277" t="s">
        <v>17</v>
      </c>
      <c r="I277" t="s">
        <v>18</v>
      </c>
      <c r="J277" t="s">
        <v>905</v>
      </c>
      <c r="L277" t="s">
        <v>19</v>
      </c>
      <c r="M277" t="s">
        <v>142</v>
      </c>
      <c r="N277" t="s">
        <v>143</v>
      </c>
      <c r="O277" t="s">
        <v>285</v>
      </c>
      <c r="P277" s="1">
        <v>6202374300</v>
      </c>
      <c r="Q277" t="s">
        <v>54</v>
      </c>
      <c r="R277" t="s">
        <v>144</v>
      </c>
      <c r="S277" t="s">
        <v>27</v>
      </c>
      <c r="T277" t="s">
        <v>22</v>
      </c>
      <c r="U277" t="s">
        <v>226</v>
      </c>
      <c r="V277" t="s">
        <v>23</v>
      </c>
    </row>
    <row r="278" spans="1:22" ht="15" customHeight="1">
      <c r="A278" s="1">
        <v>1066239</v>
      </c>
      <c r="B278" s="1" t="e">
        <f>VLOOKUP(Table15[[#This Row],[RESOURCE_ID]],[1]!Table3[NH Provider '#],1,FALSE)</f>
        <v>#REF!</v>
      </c>
      <c r="C278" s="1" t="b">
        <f>IFERROR(IF(VLOOKUP($G278, '[1]Kathys Report LTC Facilities'!D:D,1,FALSE)=$G278,TRUE,FALSE), FALSE)</f>
        <v>1</v>
      </c>
      <c r="D278" s="1" t="b">
        <f>IFERROR(IF(VLOOKUP($J278, '[1]Kathys Report LTC Facilities'!E:E,1,FALSE)=$J278,TRUE,FALSE), FALSE)</f>
        <v>1</v>
      </c>
      <c r="E278" s="1" t="b">
        <f t="shared" si="4"/>
        <v>1</v>
      </c>
      <c r="F278" s="1" t="s">
        <v>1763</v>
      </c>
      <c r="G278" t="s">
        <v>1285</v>
      </c>
      <c r="H278" t="s">
        <v>17</v>
      </c>
      <c r="I278" t="s">
        <v>18</v>
      </c>
      <c r="J278" t="s">
        <v>1286</v>
      </c>
      <c r="L278" t="s">
        <v>19</v>
      </c>
      <c r="M278" t="s">
        <v>408</v>
      </c>
      <c r="N278" t="s">
        <v>409</v>
      </c>
      <c r="O278" t="s">
        <v>802</v>
      </c>
      <c r="P278" s="1">
        <v>6205432251</v>
      </c>
      <c r="Q278" t="s">
        <v>54</v>
      </c>
      <c r="R278" t="s">
        <v>710</v>
      </c>
      <c r="S278" t="s">
        <v>22</v>
      </c>
      <c r="T278" t="s">
        <v>22</v>
      </c>
      <c r="U278" t="s">
        <v>226</v>
      </c>
      <c r="V278" t="s">
        <v>23</v>
      </c>
    </row>
    <row r="279" spans="1:22" ht="15" customHeight="1">
      <c r="A279" s="1">
        <v>1066086</v>
      </c>
      <c r="B279" s="1" t="e">
        <f>VLOOKUP(Table15[[#This Row],[RESOURCE_ID]],[1]!Table3[NH Provider '#],1,FALSE)</f>
        <v>#REF!</v>
      </c>
      <c r="C279" s="1" t="b">
        <f>IFERROR(IF(VLOOKUP($G279, '[1]Kathys Report LTC Facilities'!D:D,1,FALSE)=$G279,TRUE,FALSE), FALSE)</f>
        <v>1</v>
      </c>
      <c r="D279" s="1" t="b">
        <f>IFERROR(IF(VLOOKUP($J279, '[1]Kathys Report LTC Facilities'!E:E,1,FALSE)=$J279,TRUE,FALSE), FALSE)</f>
        <v>1</v>
      </c>
      <c r="E279" s="1" t="b">
        <f t="shared" si="4"/>
        <v>1</v>
      </c>
      <c r="F279" s="1" t="s">
        <v>1763</v>
      </c>
      <c r="G279" t="s">
        <v>1044</v>
      </c>
      <c r="H279" t="s">
        <v>17</v>
      </c>
      <c r="I279" t="s">
        <v>18</v>
      </c>
      <c r="J279" t="s">
        <v>219</v>
      </c>
      <c r="L279" t="s">
        <v>19</v>
      </c>
      <c r="M279" t="s">
        <v>79</v>
      </c>
      <c r="N279" t="s">
        <v>88</v>
      </c>
      <c r="P279" s="1">
        <v>9137821732</v>
      </c>
      <c r="Q279" t="s">
        <v>441</v>
      </c>
      <c r="R279" t="s">
        <v>710</v>
      </c>
      <c r="S279" t="s">
        <v>22</v>
      </c>
      <c r="T279" t="s">
        <v>22</v>
      </c>
      <c r="U279" t="s">
        <v>226</v>
      </c>
      <c r="V279" t="s">
        <v>23</v>
      </c>
    </row>
    <row r="280" spans="1:22" ht="15" customHeight="1">
      <c r="A280" s="1">
        <v>1066122</v>
      </c>
      <c r="B280" s="1" t="e">
        <f>VLOOKUP(Table15[[#This Row],[RESOURCE_ID]],[1]!Table3[NH Provider '#],1,FALSE)</f>
        <v>#REF!</v>
      </c>
      <c r="C280" s="1" t="b">
        <f>IFERROR(IF(VLOOKUP($G280, '[1]Kathys Report LTC Facilities'!D:D,1,FALSE)=$G280,TRUE,FALSE), FALSE)</f>
        <v>1</v>
      </c>
      <c r="D280" s="1" t="b">
        <f>IFERROR(IF(VLOOKUP($J280, '[1]Kathys Report LTC Facilities'!E:E,1,FALSE)=$J280,TRUE,FALSE), FALSE)</f>
        <v>1</v>
      </c>
      <c r="E280" s="1" t="b">
        <f t="shared" si="4"/>
        <v>1</v>
      </c>
      <c r="F280" s="1" t="s">
        <v>1763</v>
      </c>
      <c r="G280" t="s">
        <v>1104</v>
      </c>
      <c r="H280" t="s">
        <v>17</v>
      </c>
      <c r="I280" t="s">
        <v>18</v>
      </c>
      <c r="J280" t="s">
        <v>1105</v>
      </c>
      <c r="L280" t="s">
        <v>19</v>
      </c>
      <c r="M280" t="s">
        <v>496</v>
      </c>
      <c r="N280" t="s">
        <v>497</v>
      </c>
      <c r="P280" s="1">
        <v>6207675172</v>
      </c>
      <c r="Q280" t="s">
        <v>54</v>
      </c>
      <c r="R280" t="s">
        <v>710</v>
      </c>
      <c r="S280" t="s">
        <v>27</v>
      </c>
      <c r="T280" t="s">
        <v>22</v>
      </c>
      <c r="U280" t="s">
        <v>226</v>
      </c>
      <c r="V280" t="s">
        <v>23</v>
      </c>
    </row>
    <row r="281" spans="1:22" ht="15" customHeight="1">
      <c r="A281" s="1">
        <v>1066106</v>
      </c>
      <c r="B281" s="1" t="e">
        <f>VLOOKUP(Table15[[#This Row],[RESOURCE_ID]],[1]!Table3[NH Provider '#],1,FALSE)</f>
        <v>#REF!</v>
      </c>
      <c r="C281" s="1" t="b">
        <f>IFERROR(IF(VLOOKUP($G281, '[1]Kathys Report LTC Facilities'!D:D,1,FALSE)=$G281,TRUE,FALSE), FALSE)</f>
        <v>1</v>
      </c>
      <c r="D281" s="1" t="b">
        <f>IFERROR(IF(VLOOKUP($J281, '[1]Kathys Report LTC Facilities'!E:E,1,FALSE)=$J281,TRUE,FALSE), FALSE)</f>
        <v>1</v>
      </c>
      <c r="E281" s="1" t="b">
        <f t="shared" si="4"/>
        <v>1</v>
      </c>
      <c r="F281" s="1" t="s">
        <v>1762</v>
      </c>
      <c r="G281" t="s">
        <v>1078</v>
      </c>
      <c r="H281" t="s">
        <v>17</v>
      </c>
      <c r="I281" t="s">
        <v>18</v>
      </c>
      <c r="J281" t="s">
        <v>1079</v>
      </c>
      <c r="L281" t="s">
        <v>19</v>
      </c>
      <c r="M281" t="s">
        <v>380</v>
      </c>
      <c r="N281" t="s">
        <v>381</v>
      </c>
      <c r="P281" s="1">
        <v>7857389503</v>
      </c>
      <c r="Q281" t="s">
        <v>441</v>
      </c>
      <c r="R281" t="s">
        <v>710</v>
      </c>
      <c r="S281" t="s">
        <v>22</v>
      </c>
      <c r="T281" t="s">
        <v>27</v>
      </c>
      <c r="U281" t="s">
        <v>226</v>
      </c>
      <c r="V281" t="s">
        <v>23</v>
      </c>
    </row>
    <row r="282" spans="1:22" ht="15" customHeight="1">
      <c r="A282" s="1">
        <v>1066334</v>
      </c>
      <c r="B282" s="1" t="e">
        <f>VLOOKUP(Table15[[#This Row],[RESOURCE_ID]],[1]!Table3[NH Provider '#],1,FALSE)</f>
        <v>#REF!</v>
      </c>
      <c r="C282" s="1" t="b">
        <f>IFERROR(IF(VLOOKUP($G282, '[1]Kathys Report LTC Facilities'!D:D,1,FALSE)=$G282,TRUE,FALSE), FALSE)</f>
        <v>1</v>
      </c>
      <c r="D282" s="1" t="b">
        <f>IFERROR(IF(VLOOKUP($J282, '[1]Kathys Report LTC Facilities'!E:E,1,FALSE)=$J282,TRUE,FALSE), FALSE)</f>
        <v>1</v>
      </c>
      <c r="E282" s="1" t="b">
        <f t="shared" si="4"/>
        <v>1</v>
      </c>
      <c r="F282" s="1" t="s">
        <v>1763</v>
      </c>
      <c r="G282" t="s">
        <v>1441</v>
      </c>
      <c r="H282" t="s">
        <v>17</v>
      </c>
      <c r="I282" t="s">
        <v>18</v>
      </c>
      <c r="J282" t="s">
        <v>1442</v>
      </c>
      <c r="L282" t="s">
        <v>19</v>
      </c>
      <c r="M282" t="s">
        <v>39</v>
      </c>
      <c r="N282" t="s">
        <v>63</v>
      </c>
      <c r="P282" s="1">
        <v>3166837280</v>
      </c>
      <c r="Q282" t="s">
        <v>441</v>
      </c>
      <c r="R282" t="s">
        <v>710</v>
      </c>
      <c r="S282" t="s">
        <v>22</v>
      </c>
      <c r="T282" t="s">
        <v>22</v>
      </c>
      <c r="U282" t="s">
        <v>255</v>
      </c>
      <c r="V282" t="s">
        <v>23</v>
      </c>
    </row>
    <row r="283" spans="1:22" ht="15" customHeight="1">
      <c r="A283" s="1">
        <v>1066242</v>
      </c>
      <c r="B283" s="1" t="e">
        <f>VLOOKUP(Table15[[#This Row],[RESOURCE_ID]],[1]!Table3[NH Provider '#],1,FALSE)</f>
        <v>#REF!</v>
      </c>
      <c r="C283" s="1" t="b">
        <f>IFERROR(IF(VLOOKUP($G283, '[1]Kathys Report LTC Facilities'!D:D,1,FALSE)=$G283,TRUE,FALSE), FALSE)</f>
        <v>1</v>
      </c>
      <c r="D283" s="1" t="b">
        <f>IFERROR(IF(VLOOKUP($J283, '[1]Kathys Report LTC Facilities'!E:E,1,FALSE)=$J283,TRUE,FALSE), FALSE)</f>
        <v>0</v>
      </c>
      <c r="E283" s="1" t="b">
        <f t="shared" si="4"/>
        <v>1</v>
      </c>
      <c r="F283" s="1" t="s">
        <v>1762</v>
      </c>
      <c r="G283" t="s">
        <v>1290</v>
      </c>
      <c r="H283" t="s">
        <v>17</v>
      </c>
      <c r="I283" t="s">
        <v>18</v>
      </c>
      <c r="J283" t="s">
        <v>1291</v>
      </c>
      <c r="L283" t="s">
        <v>19</v>
      </c>
      <c r="M283" t="s">
        <v>601</v>
      </c>
      <c r="N283" t="s">
        <v>602</v>
      </c>
      <c r="P283" s="1">
        <v>6206465215</v>
      </c>
      <c r="Q283" t="s">
        <v>54</v>
      </c>
      <c r="R283" t="s">
        <v>710</v>
      </c>
      <c r="S283" t="s">
        <v>22</v>
      </c>
      <c r="T283" t="s">
        <v>27</v>
      </c>
      <c r="U283" t="s">
        <v>226</v>
      </c>
      <c r="V283" t="s">
        <v>23</v>
      </c>
    </row>
    <row r="284" spans="1:22" ht="15" customHeight="1">
      <c r="A284" s="1">
        <v>1066284</v>
      </c>
      <c r="B284" s="1" t="e">
        <f>VLOOKUP(Table15[[#This Row],[RESOURCE_ID]],[1]!Table3[NH Provider '#],1,FALSE)</f>
        <v>#REF!</v>
      </c>
      <c r="C284" s="1" t="b">
        <f>IFERROR(IF(VLOOKUP($G284, '[1]Kathys Report LTC Facilities'!D:D,1,FALSE)=$G284,TRUE,FALSE), FALSE)</f>
        <v>1</v>
      </c>
      <c r="D284" s="1" t="b">
        <f>IFERROR(IF(VLOOKUP($J284, '[1]Kathys Report LTC Facilities'!E:E,1,FALSE)=$J284,TRUE,FALSE), FALSE)</f>
        <v>1</v>
      </c>
      <c r="E284" s="1" t="b">
        <f t="shared" si="4"/>
        <v>1</v>
      </c>
      <c r="F284" s="1" t="s">
        <v>1762</v>
      </c>
      <c r="G284" t="s">
        <v>1354</v>
      </c>
      <c r="H284" t="s">
        <v>17</v>
      </c>
      <c r="I284" t="s">
        <v>18</v>
      </c>
      <c r="J284" t="s">
        <v>1355</v>
      </c>
      <c r="L284" t="s">
        <v>19</v>
      </c>
      <c r="M284" t="s">
        <v>439</v>
      </c>
      <c r="N284" t="s">
        <v>440</v>
      </c>
      <c r="P284" s="1">
        <v>6206492761</v>
      </c>
      <c r="Q284" t="s">
        <v>54</v>
      </c>
      <c r="R284" t="s">
        <v>710</v>
      </c>
      <c r="S284" t="s">
        <v>22</v>
      </c>
      <c r="T284" t="s">
        <v>27</v>
      </c>
      <c r="U284" t="s">
        <v>226</v>
      </c>
      <c r="V284" t="s">
        <v>23</v>
      </c>
    </row>
    <row r="285" spans="1:22" ht="15" customHeight="1">
      <c r="A285" s="1">
        <v>1036369</v>
      </c>
      <c r="B285" s="1" t="e">
        <f>VLOOKUP(Table15[[#This Row],[RESOURCE_ID]],[1]!Table3[NH Provider '#],1,FALSE)</f>
        <v>#REF!</v>
      </c>
      <c r="C285" s="1" t="b">
        <f>IFERROR(IF(VLOOKUP($G285, '[1]Kathys Report LTC Facilities'!D:D,1,FALSE)=$G285,TRUE,FALSE), FALSE)</f>
        <v>1</v>
      </c>
      <c r="D285" s="1" t="b">
        <f>IFERROR(IF(VLOOKUP($J285, '[1]Kathys Report LTC Facilities'!E:E,1,FALSE)=$J285,TRUE,FALSE), FALSE)</f>
        <v>0</v>
      </c>
      <c r="E285" s="1" t="b">
        <f t="shared" si="4"/>
        <v>1</v>
      </c>
      <c r="F285" s="1" t="s">
        <v>1763</v>
      </c>
      <c r="G285" t="s">
        <v>916</v>
      </c>
      <c r="H285" t="s">
        <v>17</v>
      </c>
      <c r="I285" t="s">
        <v>18</v>
      </c>
      <c r="J285" t="s">
        <v>240</v>
      </c>
      <c r="L285" t="s">
        <v>19</v>
      </c>
      <c r="M285" t="s">
        <v>39</v>
      </c>
      <c r="N285" t="s">
        <v>56</v>
      </c>
      <c r="O285" t="s">
        <v>542</v>
      </c>
      <c r="P285" s="1">
        <v>3162670271</v>
      </c>
      <c r="Q285" t="s">
        <v>54</v>
      </c>
      <c r="R285" t="s">
        <v>21</v>
      </c>
      <c r="S285" t="s">
        <v>27</v>
      </c>
      <c r="T285" t="s">
        <v>22</v>
      </c>
      <c r="U285" t="s">
        <v>226</v>
      </c>
      <c r="V285" t="s">
        <v>23</v>
      </c>
    </row>
    <row r="286" spans="1:22" ht="15" customHeight="1">
      <c r="A286" s="1">
        <v>1066257</v>
      </c>
      <c r="B286" s="1" t="e">
        <f>VLOOKUP(Table15[[#This Row],[RESOURCE_ID]],[1]!Table3[NH Provider '#],1,FALSE)</f>
        <v>#REF!</v>
      </c>
      <c r="C286" s="1" t="b">
        <f>IFERROR(IF(VLOOKUP($G286, '[1]Kathys Report LTC Facilities'!D:D,1,FALSE)=$G286,TRUE,FALSE), FALSE)</f>
        <v>0</v>
      </c>
      <c r="D286" s="1" t="b">
        <f>IFERROR(IF(VLOOKUP($J286, '[1]Kathys Report LTC Facilities'!E:E,1,FALSE)=$J286,TRUE,FALSE), FALSE)</f>
        <v>0</v>
      </c>
      <c r="E286" s="1" t="b">
        <f t="shared" si="4"/>
        <v>0</v>
      </c>
      <c r="F286" s="1" t="s">
        <v>1762</v>
      </c>
      <c r="G286" t="s">
        <v>1313</v>
      </c>
      <c r="H286" t="s">
        <v>17</v>
      </c>
      <c r="I286" t="s">
        <v>18</v>
      </c>
      <c r="J286" t="s">
        <v>1314</v>
      </c>
      <c r="L286" t="s">
        <v>19</v>
      </c>
      <c r="M286" t="s">
        <v>165</v>
      </c>
      <c r="N286" t="s">
        <v>166</v>
      </c>
      <c r="P286" s="1">
        <v>7857422339</v>
      </c>
      <c r="Q286" t="s">
        <v>441</v>
      </c>
      <c r="R286" t="s">
        <v>710</v>
      </c>
      <c r="S286" t="s">
        <v>22</v>
      </c>
      <c r="T286" t="s">
        <v>27</v>
      </c>
      <c r="U286" t="s">
        <v>731</v>
      </c>
      <c r="V286" t="s">
        <v>23</v>
      </c>
    </row>
    <row r="287" spans="1:22" ht="15" customHeight="1">
      <c r="A287" s="1">
        <v>1066157</v>
      </c>
      <c r="B287" s="1" t="e">
        <f>VLOOKUP(Table15[[#This Row],[RESOURCE_ID]],[1]!Table3[NH Provider '#],1,FALSE)</f>
        <v>#REF!</v>
      </c>
      <c r="C287" s="1" t="b">
        <f>IFERROR(IF(VLOOKUP($G287, '[1]Kathys Report LTC Facilities'!D:D,1,FALSE)=$G287,TRUE,FALSE), FALSE)</f>
        <v>1</v>
      </c>
      <c r="D287" s="1" t="b">
        <f>IFERROR(IF(VLOOKUP($J287, '[1]Kathys Report LTC Facilities'!E:E,1,FALSE)=$J287,TRUE,FALSE), FALSE)</f>
        <v>1</v>
      </c>
      <c r="E287" s="1" t="b">
        <f t="shared" si="4"/>
        <v>1</v>
      </c>
      <c r="F287" s="1" t="s">
        <v>1762</v>
      </c>
      <c r="G287" t="s">
        <v>1162</v>
      </c>
      <c r="H287" t="s">
        <v>17</v>
      </c>
      <c r="I287" t="s">
        <v>18</v>
      </c>
      <c r="J287" t="s">
        <v>1007</v>
      </c>
      <c r="L287" t="s">
        <v>19</v>
      </c>
      <c r="M287" t="s">
        <v>1163</v>
      </c>
      <c r="N287" t="s">
        <v>148</v>
      </c>
      <c r="P287" s="1">
        <v>6205493541</v>
      </c>
      <c r="Q287" t="s">
        <v>54</v>
      </c>
      <c r="R287" t="s">
        <v>710</v>
      </c>
      <c r="S287" t="s">
        <v>22</v>
      </c>
      <c r="T287" t="s">
        <v>27</v>
      </c>
      <c r="U287" t="s">
        <v>226</v>
      </c>
      <c r="V287" t="s">
        <v>23</v>
      </c>
    </row>
    <row r="288" spans="1:22" ht="15" customHeight="1">
      <c r="A288" s="1">
        <v>1066367</v>
      </c>
      <c r="B288" s="1" t="e">
        <f>VLOOKUP(Table15[[#This Row],[RESOURCE_ID]],[1]!Table3[NH Provider '#],1,FALSE)</f>
        <v>#REF!</v>
      </c>
      <c r="C288" s="1" t="b">
        <f>IFERROR(IF(VLOOKUP($G288, '[1]Kathys Report LTC Facilities'!D:D,1,FALSE)=$G288,TRUE,FALSE), FALSE)</f>
        <v>0</v>
      </c>
      <c r="D288" s="1" t="b">
        <f>IFERROR(IF(VLOOKUP($J288, '[1]Kathys Report LTC Facilities'!E:E,1,FALSE)=$J288,TRUE,FALSE), FALSE)</f>
        <v>0</v>
      </c>
      <c r="E288" s="1" t="b">
        <f t="shared" si="4"/>
        <v>0</v>
      </c>
      <c r="F288" s="1" t="s">
        <v>1763</v>
      </c>
      <c r="G288" t="s">
        <v>830</v>
      </c>
      <c r="H288" t="s">
        <v>17</v>
      </c>
      <c r="I288" t="s">
        <v>18</v>
      </c>
      <c r="J288" t="s">
        <v>829</v>
      </c>
      <c r="L288" t="s">
        <v>19</v>
      </c>
      <c r="M288" t="s">
        <v>611</v>
      </c>
      <c r="N288" t="s">
        <v>612</v>
      </c>
      <c r="O288" t="s">
        <v>92</v>
      </c>
      <c r="P288" s="1">
        <v>7854423217</v>
      </c>
      <c r="Q288" t="s">
        <v>54</v>
      </c>
      <c r="R288" t="s">
        <v>710</v>
      </c>
      <c r="S288" t="s">
        <v>22</v>
      </c>
      <c r="T288" t="s">
        <v>22</v>
      </c>
      <c r="U288" t="s">
        <v>226</v>
      </c>
      <c r="V288" t="s">
        <v>23</v>
      </c>
    </row>
    <row r="289" spans="1:22" ht="15" customHeight="1">
      <c r="A289" s="1">
        <v>1023526</v>
      </c>
      <c r="B289" s="1" t="e">
        <f>VLOOKUP(Table15[[#This Row],[RESOURCE_ID]],[1]!Table3[NH Provider '#],1,FALSE)</f>
        <v>#REF!</v>
      </c>
      <c r="C289" s="1" t="b">
        <f>IFERROR(IF(VLOOKUP($G289, '[1]Kathys Report LTC Facilities'!D:D,1,FALSE)=$G289,TRUE,FALSE), FALSE)</f>
        <v>0</v>
      </c>
      <c r="D289" s="1" t="b">
        <f>IFERROR(IF(VLOOKUP($J289, '[1]Kathys Report LTC Facilities'!E:E,1,FALSE)=$J289,TRUE,FALSE), FALSE)</f>
        <v>0</v>
      </c>
      <c r="E289" s="1" t="b">
        <f t="shared" si="4"/>
        <v>0</v>
      </c>
      <c r="F289" s="1" t="s">
        <v>1764</v>
      </c>
      <c r="G289" t="s">
        <v>830</v>
      </c>
      <c r="H289" t="s">
        <v>17</v>
      </c>
      <c r="I289" t="s">
        <v>18</v>
      </c>
      <c r="J289" t="s">
        <v>831</v>
      </c>
      <c r="K289" t="s">
        <v>832</v>
      </c>
      <c r="L289" t="s">
        <v>19</v>
      </c>
      <c r="M289" t="s">
        <v>611</v>
      </c>
      <c r="N289" t="s">
        <v>612</v>
      </c>
      <c r="P289" t="s">
        <v>20</v>
      </c>
      <c r="R289" t="s">
        <v>78</v>
      </c>
      <c r="S289" t="s">
        <v>27</v>
      </c>
      <c r="T289" t="s">
        <v>22</v>
      </c>
      <c r="U289" t="s">
        <v>226</v>
      </c>
      <c r="V289" t="s">
        <v>23</v>
      </c>
    </row>
    <row r="290" spans="1:22" ht="15" customHeight="1">
      <c r="A290" s="1">
        <v>1066431</v>
      </c>
      <c r="B290" s="1" t="e">
        <f>VLOOKUP(Table15[[#This Row],[RESOURCE_ID]],[1]!Table3[NH Provider '#],1,FALSE)</f>
        <v>#REF!</v>
      </c>
      <c r="C290" s="1" t="b">
        <f>IFERROR(IF(VLOOKUP($G290, '[1]Kathys Report LTC Facilities'!D:D,1,FALSE)=$G290,TRUE,FALSE), FALSE)</f>
        <v>0</v>
      </c>
      <c r="D290" s="1" t="b">
        <f>IFERROR(IF(VLOOKUP($J290, '[1]Kathys Report LTC Facilities'!E:E,1,FALSE)=$J290,TRUE,FALSE), FALSE)</f>
        <v>0</v>
      </c>
      <c r="E290" s="1" t="b">
        <f t="shared" si="4"/>
        <v>0</v>
      </c>
      <c r="F290" s="1" t="s">
        <v>1763</v>
      </c>
      <c r="G290" t="s">
        <v>1795</v>
      </c>
      <c r="H290" t="s">
        <v>17</v>
      </c>
      <c r="I290" t="s">
        <v>18</v>
      </c>
      <c r="J290" t="s">
        <v>1589</v>
      </c>
      <c r="L290" t="s">
        <v>19</v>
      </c>
      <c r="M290" t="s">
        <v>297</v>
      </c>
      <c r="N290" t="s">
        <v>298</v>
      </c>
      <c r="O290" t="s">
        <v>460</v>
      </c>
      <c r="P290" s="1">
        <v>6202982781</v>
      </c>
      <c r="Q290" t="s">
        <v>54</v>
      </c>
      <c r="R290" t="s">
        <v>710</v>
      </c>
      <c r="S290" t="s">
        <v>22</v>
      </c>
      <c r="T290" t="s">
        <v>22</v>
      </c>
      <c r="U290" t="s">
        <v>226</v>
      </c>
      <c r="V290" t="s">
        <v>23</v>
      </c>
    </row>
    <row r="291" spans="1:22" ht="15" customHeight="1">
      <c r="A291" s="1">
        <v>1262599</v>
      </c>
      <c r="B291" s="1" t="e">
        <f>VLOOKUP(Table15[[#This Row],[RESOURCE_ID]],[1]!Table3[NH Provider '#],1,FALSE)</f>
        <v>#REF!</v>
      </c>
      <c r="C291" s="1" t="b">
        <f>IFERROR(IF(VLOOKUP($G291, '[1]Kathys Report LTC Facilities'!D:D,1,FALSE)=$G291,TRUE,FALSE), FALSE)</f>
        <v>1</v>
      </c>
      <c r="D291" s="1" t="b">
        <f>IFERROR(IF(VLOOKUP($J291, '[1]Kathys Report LTC Facilities'!E:E,1,FALSE)=$J291,TRUE,FALSE), FALSE)</f>
        <v>0</v>
      </c>
      <c r="E291" s="1" t="b">
        <f t="shared" si="4"/>
        <v>1</v>
      </c>
      <c r="F291" s="1" t="s">
        <v>1764</v>
      </c>
      <c r="G291" t="s">
        <v>1588</v>
      </c>
      <c r="H291" t="s">
        <v>17</v>
      </c>
      <c r="I291" t="s">
        <v>18</v>
      </c>
      <c r="J291" t="s">
        <v>1589</v>
      </c>
      <c r="L291" t="s">
        <v>19</v>
      </c>
      <c r="M291" t="s">
        <v>297</v>
      </c>
      <c r="N291" t="s">
        <v>298</v>
      </c>
      <c r="O291" t="s">
        <v>460</v>
      </c>
      <c r="P291" s="1">
        <v>6202982781</v>
      </c>
      <c r="Q291" t="s">
        <v>192</v>
      </c>
      <c r="S291" t="s">
        <v>22</v>
      </c>
      <c r="T291" t="s">
        <v>27</v>
      </c>
      <c r="U291" t="s">
        <v>226</v>
      </c>
    </row>
    <row r="292" spans="1:22" ht="15" customHeight="1">
      <c r="A292" s="1">
        <v>1066180</v>
      </c>
      <c r="B292" s="1" t="e">
        <f>VLOOKUP(Table15[[#This Row],[RESOURCE_ID]],[1]!Table3[NH Provider '#],1,FALSE)</f>
        <v>#REF!</v>
      </c>
      <c r="C292" s="1" t="b">
        <f>IFERROR(IF(VLOOKUP($G292, '[1]Kathys Report LTC Facilities'!D:D,1,FALSE)=$G292,TRUE,FALSE), FALSE)</f>
        <v>1</v>
      </c>
      <c r="D292" s="1" t="b">
        <f>IFERROR(IF(VLOOKUP($J292, '[1]Kathys Report LTC Facilities'!E:E,1,FALSE)=$J292,TRUE,FALSE), FALSE)</f>
        <v>1</v>
      </c>
      <c r="E292" s="1" t="b">
        <f t="shared" si="4"/>
        <v>1</v>
      </c>
      <c r="F292" s="1" t="s">
        <v>1762</v>
      </c>
      <c r="G292" t="s">
        <v>897</v>
      </c>
      <c r="H292" t="s">
        <v>17</v>
      </c>
      <c r="I292" t="s">
        <v>18</v>
      </c>
      <c r="J292" t="s">
        <v>1200</v>
      </c>
      <c r="L292" t="s">
        <v>19</v>
      </c>
      <c r="M292" t="s">
        <v>1201</v>
      </c>
      <c r="N292" t="s">
        <v>469</v>
      </c>
      <c r="P292" s="1">
        <v>0</v>
      </c>
      <c r="Q292" t="s">
        <v>441</v>
      </c>
      <c r="R292" t="s">
        <v>710</v>
      </c>
      <c r="S292" t="s">
        <v>22</v>
      </c>
      <c r="T292" t="s">
        <v>27</v>
      </c>
      <c r="U292" t="s">
        <v>226</v>
      </c>
      <c r="V292" t="s">
        <v>23</v>
      </c>
    </row>
    <row r="293" spans="1:22" ht="15" customHeight="1">
      <c r="A293" s="1">
        <v>1066360</v>
      </c>
      <c r="B293" s="1" t="e">
        <f>VLOOKUP(Table15[[#This Row],[RESOURCE_ID]],[1]!Table3[NH Provider '#],1,FALSE)</f>
        <v>#REF!</v>
      </c>
      <c r="C293" s="1" t="b">
        <f>IFERROR(IF(VLOOKUP($G293, '[1]Kathys Report LTC Facilities'!D:D,1,FALSE)=$G293,TRUE,FALSE), FALSE)</f>
        <v>1</v>
      </c>
      <c r="D293" s="1" t="b">
        <f>IFERROR(IF(VLOOKUP($J293, '[1]Kathys Report LTC Facilities'!E:E,1,FALSE)=$J293,TRUE,FALSE), FALSE)</f>
        <v>1</v>
      </c>
      <c r="E293" s="1" t="b">
        <f t="shared" si="4"/>
        <v>1</v>
      </c>
      <c r="F293" s="1" t="s">
        <v>1762</v>
      </c>
      <c r="G293" t="s">
        <v>1484</v>
      </c>
      <c r="H293" t="s">
        <v>17</v>
      </c>
      <c r="I293" t="s">
        <v>18</v>
      </c>
      <c r="J293" t="s">
        <v>807</v>
      </c>
      <c r="L293" t="s">
        <v>19</v>
      </c>
      <c r="M293" t="s">
        <v>640</v>
      </c>
      <c r="N293" t="s">
        <v>641</v>
      </c>
      <c r="P293" s="1">
        <v>6202345208</v>
      </c>
      <c r="Q293" t="s">
        <v>54</v>
      </c>
      <c r="R293" t="s">
        <v>710</v>
      </c>
      <c r="S293" t="s">
        <v>22</v>
      </c>
      <c r="T293" t="s">
        <v>27</v>
      </c>
      <c r="U293" t="s">
        <v>226</v>
      </c>
      <c r="V293" t="s">
        <v>23</v>
      </c>
    </row>
    <row r="294" spans="1:22" ht="15" customHeight="1">
      <c r="A294" s="1">
        <v>1066249</v>
      </c>
      <c r="B294" s="1" t="e">
        <f>VLOOKUP(Table15[[#This Row],[RESOURCE_ID]],[1]!Table3[NH Provider '#],1,FALSE)</f>
        <v>#REF!</v>
      </c>
      <c r="C294" s="1" t="b">
        <f>IFERROR(IF(VLOOKUP($G294, '[1]Kathys Report LTC Facilities'!D:D,1,FALSE)=$G294,TRUE,FALSE), FALSE)</f>
        <v>0</v>
      </c>
      <c r="D294" s="1" t="b">
        <f>IFERROR(IF(VLOOKUP($J294, '[1]Kathys Report LTC Facilities'!E:E,1,FALSE)=$J294,TRUE,FALSE), FALSE)</f>
        <v>1</v>
      </c>
      <c r="E294" s="1" t="b">
        <f t="shared" si="4"/>
        <v>1</v>
      </c>
      <c r="F294" s="1" t="s">
        <v>1763</v>
      </c>
      <c r="G294" t="s">
        <v>1300</v>
      </c>
      <c r="H294" t="s">
        <v>17</v>
      </c>
      <c r="I294" t="s">
        <v>18</v>
      </c>
      <c r="J294" t="s">
        <v>777</v>
      </c>
      <c r="L294" t="s">
        <v>19</v>
      </c>
      <c r="M294" t="s">
        <v>252</v>
      </c>
      <c r="N294" t="s">
        <v>253</v>
      </c>
      <c r="P294" s="1">
        <v>6209832152</v>
      </c>
      <c r="Q294" t="s">
        <v>54</v>
      </c>
      <c r="R294" t="s">
        <v>710</v>
      </c>
      <c r="S294" t="s">
        <v>27</v>
      </c>
      <c r="T294" t="s">
        <v>22</v>
      </c>
      <c r="U294" t="s">
        <v>226</v>
      </c>
      <c r="V294" t="s">
        <v>23</v>
      </c>
    </row>
    <row r="295" spans="1:22" ht="15" customHeight="1">
      <c r="A295" s="1">
        <v>1066396</v>
      </c>
      <c r="B295" s="1" t="e">
        <f>VLOOKUP(Table15[[#This Row],[RESOURCE_ID]],[1]!Table3[NH Provider '#],1,FALSE)</f>
        <v>#REF!</v>
      </c>
      <c r="C295" s="1" t="b">
        <f>IFERROR(IF(VLOOKUP($G295, '[1]Kathys Report LTC Facilities'!D:D,1,FALSE)=$G295,TRUE,FALSE), FALSE)</f>
        <v>0</v>
      </c>
      <c r="D295" s="1" t="b">
        <f>IFERROR(IF(VLOOKUP($J295, '[1]Kathys Report LTC Facilities'!E:E,1,FALSE)=$J295,TRUE,FALSE), FALSE)</f>
        <v>0</v>
      </c>
      <c r="E295" s="1" t="b">
        <f t="shared" si="4"/>
        <v>0</v>
      </c>
      <c r="F295" s="1" t="s">
        <v>1762</v>
      </c>
      <c r="G295" t="s">
        <v>1539</v>
      </c>
      <c r="H295" t="s">
        <v>17</v>
      </c>
      <c r="I295" t="s">
        <v>18</v>
      </c>
      <c r="J295" t="s">
        <v>1540</v>
      </c>
      <c r="L295" t="s">
        <v>19</v>
      </c>
      <c r="M295" t="s">
        <v>800</v>
      </c>
      <c r="N295" t="s">
        <v>801</v>
      </c>
      <c r="P295" s="1">
        <v>9137743379</v>
      </c>
      <c r="Q295" t="s">
        <v>441</v>
      </c>
      <c r="R295" t="s">
        <v>710</v>
      </c>
      <c r="S295" t="s">
        <v>22</v>
      </c>
      <c r="T295" t="s">
        <v>27</v>
      </c>
      <c r="U295" t="s">
        <v>226</v>
      </c>
      <c r="V295" t="s">
        <v>23</v>
      </c>
    </row>
    <row r="296" spans="1:22" ht="15" customHeight="1">
      <c r="A296" s="1">
        <v>1247157</v>
      </c>
      <c r="B296" s="1" t="e">
        <f>VLOOKUP(Table15[[#This Row],[RESOURCE_ID]],[1]!Table3[NH Provider '#],1,FALSE)</f>
        <v>#REF!</v>
      </c>
      <c r="C296" s="1" t="b">
        <f>IFERROR(IF(VLOOKUP($G296, '[1]Kathys Report LTC Facilities'!D:D,1,FALSE)=$G296,TRUE,FALSE), FALSE)</f>
        <v>0</v>
      </c>
      <c r="D296" s="1" t="b">
        <f>IFERROR(IF(VLOOKUP($J296, '[1]Kathys Report LTC Facilities'!E:E,1,FALSE)=$J296,TRUE,FALSE), FALSE)</f>
        <v>0</v>
      </c>
      <c r="E296" s="1" t="b">
        <f t="shared" si="4"/>
        <v>0</v>
      </c>
      <c r="F296" s="1" t="s">
        <v>1764</v>
      </c>
      <c r="G296" t="s">
        <v>1650</v>
      </c>
      <c r="H296" t="s">
        <v>17</v>
      </c>
      <c r="I296" t="s">
        <v>18</v>
      </c>
      <c r="J296" t="s">
        <v>1540</v>
      </c>
      <c r="L296" t="s">
        <v>19</v>
      </c>
      <c r="M296" t="s">
        <v>800</v>
      </c>
      <c r="N296" t="s">
        <v>801</v>
      </c>
      <c r="O296" t="s">
        <v>564</v>
      </c>
      <c r="P296" s="1">
        <v>9137744340</v>
      </c>
      <c r="Q296" t="s">
        <v>54</v>
      </c>
      <c r="S296" t="s">
        <v>22</v>
      </c>
      <c r="T296" t="s">
        <v>27</v>
      </c>
      <c r="U296" t="s">
        <v>226</v>
      </c>
    </row>
    <row r="297" spans="1:22" ht="15" customHeight="1">
      <c r="A297" s="1">
        <v>1263325</v>
      </c>
      <c r="B297" s="1" t="e">
        <f>VLOOKUP(Table15[[#This Row],[RESOURCE_ID]],[1]!Table3[NH Provider '#],1,FALSE)</f>
        <v>#REF!</v>
      </c>
      <c r="C297" s="1" t="b">
        <f>IFERROR(IF(VLOOKUP($G297, '[1]Kathys Report LTC Facilities'!D:D,1,FALSE)=$G297,TRUE,FALSE), FALSE)</f>
        <v>0</v>
      </c>
      <c r="D297" s="1" t="b">
        <f>IFERROR(IF(VLOOKUP($J297, '[1]Kathys Report LTC Facilities'!E:E,1,FALSE)=$J297,TRUE,FALSE), FALSE)</f>
        <v>0</v>
      </c>
      <c r="E297" s="1" t="b">
        <f t="shared" si="4"/>
        <v>0</v>
      </c>
      <c r="F297" s="1" t="s">
        <v>1764</v>
      </c>
      <c r="G297" t="s">
        <v>1754</v>
      </c>
      <c r="H297" t="s">
        <v>17</v>
      </c>
      <c r="I297" t="s">
        <v>18</v>
      </c>
      <c r="J297" t="s">
        <v>1540</v>
      </c>
      <c r="L297" t="s">
        <v>19</v>
      </c>
      <c r="M297" t="s">
        <v>800</v>
      </c>
      <c r="N297" t="s">
        <v>801</v>
      </c>
      <c r="O297" t="s">
        <v>564</v>
      </c>
      <c r="P297" s="1">
        <v>9137747900</v>
      </c>
      <c r="Q297" t="s">
        <v>54</v>
      </c>
      <c r="S297" t="s">
        <v>22</v>
      </c>
      <c r="T297" t="s">
        <v>27</v>
      </c>
      <c r="U297" t="s">
        <v>226</v>
      </c>
    </row>
    <row r="298" spans="1:22" ht="15" customHeight="1">
      <c r="A298" s="1">
        <v>1066121</v>
      </c>
      <c r="B298" s="1" t="e">
        <f>VLOOKUP(Table15[[#This Row],[RESOURCE_ID]],[1]!Table3[NH Provider '#],1,FALSE)</f>
        <v>#REF!</v>
      </c>
      <c r="C298" s="1" t="b">
        <f>IFERROR(IF(VLOOKUP($G298, '[1]Kathys Report LTC Facilities'!D:D,1,FALSE)=$G298,TRUE,FALSE), FALSE)</f>
        <v>1</v>
      </c>
      <c r="D298" s="1" t="b">
        <f>IFERROR(IF(VLOOKUP($J298, '[1]Kathys Report LTC Facilities'!E:E,1,FALSE)=$J298,TRUE,FALSE), FALSE)</f>
        <v>1</v>
      </c>
      <c r="E298" s="1" t="b">
        <f t="shared" si="4"/>
        <v>1</v>
      </c>
      <c r="F298" s="1" t="s">
        <v>1763</v>
      </c>
      <c r="G298" t="s">
        <v>1102</v>
      </c>
      <c r="H298" t="s">
        <v>17</v>
      </c>
      <c r="I298" t="s">
        <v>18</v>
      </c>
      <c r="J298" t="s">
        <v>1103</v>
      </c>
      <c r="L298" t="s">
        <v>19</v>
      </c>
      <c r="M298" t="s">
        <v>627</v>
      </c>
      <c r="N298" t="s">
        <v>628</v>
      </c>
      <c r="P298" s="1">
        <v>6203672291</v>
      </c>
      <c r="Q298" t="s">
        <v>54</v>
      </c>
      <c r="R298" t="s">
        <v>710</v>
      </c>
      <c r="S298" t="s">
        <v>22</v>
      </c>
      <c r="T298" t="s">
        <v>22</v>
      </c>
      <c r="U298" t="s">
        <v>255</v>
      </c>
      <c r="V298" t="s">
        <v>23</v>
      </c>
    </row>
    <row r="299" spans="1:22" ht="15" customHeight="1">
      <c r="A299" s="1">
        <v>1017984</v>
      </c>
      <c r="B299" s="1" t="e">
        <f>VLOOKUP(Table15[[#This Row],[RESOURCE_ID]],[1]!Table3[NH Provider '#],1,FALSE)</f>
        <v>#REF!</v>
      </c>
      <c r="C299" s="1" t="b">
        <f>IFERROR(IF(VLOOKUP($G299, '[1]Kathys Report LTC Facilities'!D:D,1,FALSE)=$G299,TRUE,FALSE), FALSE)</f>
        <v>0</v>
      </c>
      <c r="D299" s="1" t="b">
        <f>IFERROR(IF(VLOOKUP($J299, '[1]Kathys Report LTC Facilities'!E:E,1,FALSE)=$J299,TRUE,FALSE), FALSE)</f>
        <v>0</v>
      </c>
      <c r="E299" s="1" t="b">
        <f t="shared" si="4"/>
        <v>0</v>
      </c>
      <c r="F299" s="1" t="s">
        <v>1764</v>
      </c>
      <c r="G299" t="s">
        <v>788</v>
      </c>
      <c r="H299" t="s">
        <v>17</v>
      </c>
      <c r="I299" t="s">
        <v>18</v>
      </c>
      <c r="J299" t="s">
        <v>789</v>
      </c>
      <c r="L299" t="s">
        <v>19</v>
      </c>
      <c r="M299" t="s">
        <v>37</v>
      </c>
      <c r="N299" t="s">
        <v>423</v>
      </c>
      <c r="P299" t="s">
        <v>20</v>
      </c>
      <c r="R299" t="s">
        <v>53</v>
      </c>
      <c r="S299" t="s">
        <v>27</v>
      </c>
      <c r="T299" t="s">
        <v>22</v>
      </c>
      <c r="U299" t="s">
        <v>704</v>
      </c>
      <c r="V299" t="s">
        <v>23</v>
      </c>
    </row>
    <row r="300" spans="1:22" ht="15" customHeight="1">
      <c r="A300" s="1">
        <v>1017985</v>
      </c>
      <c r="B300" s="1" t="e">
        <f>VLOOKUP(Table15[[#This Row],[RESOURCE_ID]],[1]!Table3[NH Provider '#],1,FALSE)</f>
        <v>#REF!</v>
      </c>
      <c r="C300" s="1" t="b">
        <f>IFERROR(IF(VLOOKUP($G300, '[1]Kathys Report LTC Facilities'!D:D,1,FALSE)=$G300,TRUE,FALSE), FALSE)</f>
        <v>0</v>
      </c>
      <c r="D300" s="1" t="b">
        <f>IFERROR(IF(VLOOKUP($J300, '[1]Kathys Report LTC Facilities'!E:E,1,FALSE)=$J300,TRUE,FALSE), FALSE)</f>
        <v>0</v>
      </c>
      <c r="E300" s="1" t="b">
        <f t="shared" si="4"/>
        <v>0</v>
      </c>
      <c r="F300" s="1" t="s">
        <v>1764</v>
      </c>
      <c r="G300" t="s">
        <v>788</v>
      </c>
      <c r="H300" t="s">
        <v>17</v>
      </c>
      <c r="I300" t="s">
        <v>18</v>
      </c>
      <c r="J300" t="s">
        <v>790</v>
      </c>
      <c r="K300" t="s">
        <v>502</v>
      </c>
      <c r="L300" t="s">
        <v>19</v>
      </c>
      <c r="M300" t="s">
        <v>37</v>
      </c>
      <c r="N300" t="s">
        <v>423</v>
      </c>
      <c r="P300" t="s">
        <v>20</v>
      </c>
      <c r="R300" t="s">
        <v>723</v>
      </c>
      <c r="S300" t="s">
        <v>27</v>
      </c>
      <c r="T300" t="s">
        <v>22</v>
      </c>
      <c r="U300" t="s">
        <v>704</v>
      </c>
      <c r="V300" t="s">
        <v>23</v>
      </c>
    </row>
    <row r="301" spans="1:22" ht="15" customHeight="1">
      <c r="A301" s="1">
        <v>1017981</v>
      </c>
      <c r="B301" s="1" t="e">
        <f>VLOOKUP(Table15[[#This Row],[RESOURCE_ID]],[1]!Table3[NH Provider '#],1,FALSE)</f>
        <v>#REF!</v>
      </c>
      <c r="C301" s="1" t="b">
        <f>IFERROR(IF(VLOOKUP($G301, '[1]Kathys Report LTC Facilities'!D:D,1,FALSE)=$G301,TRUE,FALSE), FALSE)</f>
        <v>0</v>
      </c>
      <c r="D301" s="1" t="b">
        <f>IFERROR(IF(VLOOKUP($J301, '[1]Kathys Report LTC Facilities'!E:E,1,FALSE)=$J301,TRUE,FALSE), FALSE)</f>
        <v>0</v>
      </c>
      <c r="E301" s="1" t="b">
        <f t="shared" si="4"/>
        <v>0</v>
      </c>
      <c r="F301" s="1" t="s">
        <v>1764</v>
      </c>
      <c r="G301" t="s">
        <v>786</v>
      </c>
      <c r="H301" t="s">
        <v>17</v>
      </c>
      <c r="I301" t="s">
        <v>18</v>
      </c>
      <c r="J301" t="s">
        <v>787</v>
      </c>
      <c r="L301" t="s">
        <v>19</v>
      </c>
      <c r="M301" t="s">
        <v>37</v>
      </c>
      <c r="N301" t="s">
        <v>423</v>
      </c>
      <c r="P301" s="1">
        <v>7858617220</v>
      </c>
      <c r="Q301" t="s">
        <v>54</v>
      </c>
      <c r="R301" t="s">
        <v>21</v>
      </c>
      <c r="S301" t="s">
        <v>22</v>
      </c>
      <c r="T301" t="s">
        <v>22</v>
      </c>
      <c r="U301" t="s">
        <v>255</v>
      </c>
      <c r="V301" t="s">
        <v>23</v>
      </c>
    </row>
    <row r="302" spans="1:22" ht="15" customHeight="1">
      <c r="A302" s="1">
        <v>1017987</v>
      </c>
      <c r="B302" s="1" t="e">
        <f>VLOOKUP(Table15[[#This Row],[RESOURCE_ID]],[1]!Table3[NH Provider '#],1,FALSE)</f>
        <v>#REF!</v>
      </c>
      <c r="C302" s="1" t="b">
        <f>IFERROR(IF(VLOOKUP($G302, '[1]Kathys Report LTC Facilities'!D:D,1,FALSE)=$G302,TRUE,FALSE), FALSE)</f>
        <v>0</v>
      </c>
      <c r="D302" s="1" t="b">
        <f>IFERROR(IF(VLOOKUP($J302, '[1]Kathys Report LTC Facilities'!E:E,1,FALSE)=$J302,TRUE,FALSE), FALSE)</f>
        <v>0</v>
      </c>
      <c r="E302" s="1" t="b">
        <f t="shared" si="4"/>
        <v>0</v>
      </c>
      <c r="F302" s="1" t="s">
        <v>1762</v>
      </c>
      <c r="G302" t="s">
        <v>792</v>
      </c>
      <c r="H302" t="s">
        <v>17</v>
      </c>
      <c r="I302" t="s">
        <v>18</v>
      </c>
      <c r="J302" t="s">
        <v>787</v>
      </c>
      <c r="L302" t="s">
        <v>19</v>
      </c>
      <c r="M302" t="s">
        <v>37</v>
      </c>
      <c r="N302" t="s">
        <v>423</v>
      </c>
      <c r="P302" t="s">
        <v>20</v>
      </c>
      <c r="R302" t="s">
        <v>111</v>
      </c>
      <c r="S302" t="s">
        <v>22</v>
      </c>
      <c r="T302" t="s">
        <v>22</v>
      </c>
      <c r="U302" t="s">
        <v>704</v>
      </c>
      <c r="V302" t="s">
        <v>23</v>
      </c>
    </row>
    <row r="303" spans="1:22" ht="15" customHeight="1">
      <c r="A303" s="1">
        <v>1066275</v>
      </c>
      <c r="B303" s="1" t="e">
        <f>VLOOKUP(Table15[[#This Row],[RESOURCE_ID]],[1]!Table3[NH Provider '#],1,FALSE)</f>
        <v>#REF!</v>
      </c>
      <c r="C303" s="1" t="b">
        <f>IFERROR(IF(VLOOKUP($G303, '[1]Kathys Report LTC Facilities'!D:D,1,FALSE)=$G303,TRUE,FALSE), FALSE)</f>
        <v>0</v>
      </c>
      <c r="D303" s="1" t="b">
        <f>IFERROR(IF(VLOOKUP($J303, '[1]Kathys Report LTC Facilities'!E:E,1,FALSE)=$J303,TRUE,FALSE), FALSE)</f>
        <v>0</v>
      </c>
      <c r="E303" s="1" t="b">
        <f t="shared" si="4"/>
        <v>0</v>
      </c>
      <c r="F303" s="1" t="s">
        <v>1764</v>
      </c>
      <c r="G303" t="s">
        <v>1341</v>
      </c>
      <c r="H303" t="s">
        <v>17</v>
      </c>
      <c r="I303" t="s">
        <v>18</v>
      </c>
      <c r="J303" t="s">
        <v>1342</v>
      </c>
      <c r="L303" t="s">
        <v>19</v>
      </c>
      <c r="M303" t="s">
        <v>37</v>
      </c>
      <c r="N303" t="s">
        <v>423</v>
      </c>
      <c r="P303" s="1">
        <v>7857838438</v>
      </c>
      <c r="Q303" t="s">
        <v>54</v>
      </c>
      <c r="R303" t="s">
        <v>710</v>
      </c>
      <c r="S303" t="s">
        <v>22</v>
      </c>
      <c r="T303" t="s">
        <v>22</v>
      </c>
      <c r="U303" t="s">
        <v>704</v>
      </c>
      <c r="V303" t="s">
        <v>23</v>
      </c>
    </row>
    <row r="304" spans="1:22" ht="15" customHeight="1">
      <c r="A304" s="1">
        <v>1017986</v>
      </c>
      <c r="B304" s="1" t="e">
        <f>VLOOKUP(Table15[[#This Row],[RESOURCE_ID]],[1]!Table3[NH Provider '#],1,FALSE)</f>
        <v>#REF!</v>
      </c>
      <c r="C304" s="1" t="b">
        <f>IFERROR(IF(VLOOKUP($G304, '[1]Kathys Report LTC Facilities'!D:D,1,FALSE)=$G304,TRUE,FALSE), FALSE)</f>
        <v>0</v>
      </c>
      <c r="D304" s="1" t="b">
        <f>IFERROR(IF(VLOOKUP($J304, '[1]Kathys Report LTC Facilities'!E:E,1,FALSE)=$J304,TRUE,FALSE), FALSE)</f>
        <v>0</v>
      </c>
      <c r="E304" s="1" t="b">
        <f t="shared" si="4"/>
        <v>0</v>
      </c>
      <c r="F304" s="1" t="s">
        <v>1764</v>
      </c>
      <c r="G304" t="s">
        <v>788</v>
      </c>
      <c r="H304" t="s">
        <v>17</v>
      </c>
      <c r="I304" t="s">
        <v>18</v>
      </c>
      <c r="J304" t="s">
        <v>791</v>
      </c>
      <c r="L304" t="s">
        <v>19</v>
      </c>
      <c r="M304" t="s">
        <v>37</v>
      </c>
      <c r="N304" t="s">
        <v>423</v>
      </c>
      <c r="P304" t="s">
        <v>20</v>
      </c>
      <c r="R304" t="s">
        <v>140</v>
      </c>
      <c r="S304" t="s">
        <v>27</v>
      </c>
      <c r="T304" t="s">
        <v>22</v>
      </c>
      <c r="U304" t="s">
        <v>704</v>
      </c>
      <c r="V304" t="s">
        <v>23</v>
      </c>
    </row>
    <row r="305" spans="1:22" ht="15" customHeight="1">
      <c r="A305" s="1">
        <v>1066176</v>
      </c>
      <c r="B305" s="1" t="e">
        <f>VLOOKUP(Table15[[#This Row],[RESOURCE_ID]],[1]!Table3[NH Provider '#],1,FALSE)</f>
        <v>#REF!</v>
      </c>
      <c r="C305" s="1" t="b">
        <f>IFERROR(IF(VLOOKUP($G305, '[1]Kathys Report LTC Facilities'!D:D,1,FALSE)=$G305,TRUE,FALSE), FALSE)</f>
        <v>1</v>
      </c>
      <c r="D305" s="1" t="b">
        <f>IFERROR(IF(VLOOKUP($J305, '[1]Kathys Report LTC Facilities'!E:E,1,FALSE)=$J305,TRUE,FALSE), FALSE)</f>
        <v>1</v>
      </c>
      <c r="E305" s="1" t="b">
        <f t="shared" si="4"/>
        <v>1</v>
      </c>
      <c r="F305" s="1" t="s">
        <v>1762</v>
      </c>
      <c r="G305" t="s">
        <v>1193</v>
      </c>
      <c r="H305" t="s">
        <v>17</v>
      </c>
      <c r="I305" t="s">
        <v>18</v>
      </c>
      <c r="J305" t="s">
        <v>1194</v>
      </c>
      <c r="L305" t="s">
        <v>19</v>
      </c>
      <c r="M305" t="s">
        <v>705</v>
      </c>
      <c r="N305" t="s">
        <v>706</v>
      </c>
      <c r="P305" s="1">
        <v>6204562285</v>
      </c>
      <c r="Q305" t="s">
        <v>54</v>
      </c>
      <c r="R305" t="s">
        <v>710</v>
      </c>
      <c r="S305" t="s">
        <v>22</v>
      </c>
      <c r="T305" t="s">
        <v>27</v>
      </c>
      <c r="U305" t="s">
        <v>226</v>
      </c>
      <c r="V305" t="s">
        <v>23</v>
      </c>
    </row>
    <row r="306" spans="1:22" ht="15" customHeight="1">
      <c r="A306" s="1">
        <v>1066165</v>
      </c>
      <c r="B306" s="1" t="e">
        <f>VLOOKUP(Table15[[#This Row],[RESOURCE_ID]],[1]!Table3[NH Provider '#],1,FALSE)</f>
        <v>#REF!</v>
      </c>
      <c r="C306" s="1" t="b">
        <f>IFERROR(IF(VLOOKUP($G306, '[1]Kathys Report LTC Facilities'!D:D,1,FALSE)=$G306,TRUE,FALSE), FALSE)</f>
        <v>1</v>
      </c>
      <c r="D306" s="1" t="b">
        <f>IFERROR(IF(VLOOKUP($J306, '[1]Kathys Report LTC Facilities'!E:E,1,FALSE)=$J306,TRUE,FALSE), FALSE)</f>
        <v>0</v>
      </c>
      <c r="E306" s="1" t="b">
        <f t="shared" si="4"/>
        <v>1</v>
      </c>
      <c r="F306" s="1" t="s">
        <v>1762</v>
      </c>
      <c r="G306" t="s">
        <v>1173</v>
      </c>
      <c r="H306" t="s">
        <v>17</v>
      </c>
      <c r="I306" t="s">
        <v>18</v>
      </c>
      <c r="J306" t="s">
        <v>799</v>
      </c>
      <c r="L306" t="s">
        <v>19</v>
      </c>
      <c r="M306" t="s">
        <v>472</v>
      </c>
      <c r="N306" t="s">
        <v>473</v>
      </c>
      <c r="P306" s="1">
        <v>9138866400</v>
      </c>
      <c r="Q306" t="s">
        <v>54</v>
      </c>
      <c r="R306" t="s">
        <v>710</v>
      </c>
      <c r="S306" t="s">
        <v>22</v>
      </c>
      <c r="T306" t="s">
        <v>27</v>
      </c>
      <c r="U306" t="s">
        <v>226</v>
      </c>
      <c r="V306" t="s">
        <v>23</v>
      </c>
    </row>
    <row r="307" spans="1:22" s="3" customFormat="1" ht="15" customHeight="1">
      <c r="A307" s="2">
        <v>1256386</v>
      </c>
      <c r="B307" s="2" t="e">
        <f>VLOOKUP(Table15[[#This Row],[RESOURCE_ID]],[1]!Table3[NH Provider '#],1,FALSE)</f>
        <v>#REF!</v>
      </c>
      <c r="C307" s="2" t="b">
        <f>IFERROR(IF(VLOOKUP($G307, '[1]Kathys Report LTC Facilities'!D:D,1,FALSE)=$G307,TRUE,FALSE), FALSE)</f>
        <v>0</v>
      </c>
      <c r="D307" s="2" t="b">
        <f>IFERROR(IF(VLOOKUP($J307, '[1]Kathys Report LTC Facilities'!E:E,1,FALSE)=$J307,TRUE,FALSE), FALSE)</f>
        <v>0</v>
      </c>
      <c r="E307" s="2" t="b">
        <f t="shared" si="4"/>
        <v>0</v>
      </c>
      <c r="F307" s="2" t="s">
        <v>1762</v>
      </c>
      <c r="G307" s="3" t="s">
        <v>1670</v>
      </c>
      <c r="H307" s="3" t="s">
        <v>17</v>
      </c>
      <c r="I307" s="3" t="s">
        <v>18</v>
      </c>
      <c r="J307" s="3" t="s">
        <v>1705</v>
      </c>
      <c r="L307" s="3" t="s">
        <v>19</v>
      </c>
      <c r="M307" s="3" t="s">
        <v>39</v>
      </c>
      <c r="N307" s="3" t="s">
        <v>63</v>
      </c>
      <c r="O307" s="3" t="s">
        <v>806</v>
      </c>
      <c r="P307" s="2">
        <v>3162497579</v>
      </c>
      <c r="Q307" s="3" t="s">
        <v>54</v>
      </c>
      <c r="S307" s="3" t="s">
        <v>22</v>
      </c>
      <c r="T307" s="3" t="s">
        <v>22</v>
      </c>
      <c r="U307" s="3" t="s">
        <v>704</v>
      </c>
    </row>
    <row r="308" spans="1:22" ht="15" customHeight="1">
      <c r="A308" s="1">
        <v>1066343</v>
      </c>
      <c r="B308" s="1" t="e">
        <f>VLOOKUP(Table15[[#This Row],[RESOURCE_ID]],[1]!Table3[NH Provider '#],1,FALSE)</f>
        <v>#REF!</v>
      </c>
      <c r="C308" s="1" t="b">
        <f>IFERROR(IF(VLOOKUP($G308, '[1]Kathys Report LTC Facilities'!D:D,1,FALSE)=$G308,TRUE,FALSE), FALSE)</f>
        <v>1</v>
      </c>
      <c r="D308" s="1" t="b">
        <f>IFERROR(IF(VLOOKUP($J308, '[1]Kathys Report LTC Facilities'!E:E,1,FALSE)=$J308,TRUE,FALSE), FALSE)</f>
        <v>1</v>
      </c>
      <c r="E308" s="1" t="b">
        <f t="shared" si="4"/>
        <v>1</v>
      </c>
      <c r="F308" s="1" t="s">
        <v>1762</v>
      </c>
      <c r="G308" t="s">
        <v>1456</v>
      </c>
      <c r="H308" t="s">
        <v>17</v>
      </c>
      <c r="I308" t="s">
        <v>18</v>
      </c>
      <c r="J308" t="s">
        <v>1457</v>
      </c>
      <c r="L308" t="s">
        <v>19</v>
      </c>
      <c r="M308" t="s">
        <v>126</v>
      </c>
      <c r="N308" t="s">
        <v>127</v>
      </c>
      <c r="P308" s="1">
        <v>7854483131</v>
      </c>
      <c r="Q308" t="s">
        <v>54</v>
      </c>
      <c r="R308" t="s">
        <v>710</v>
      </c>
      <c r="S308" t="s">
        <v>22</v>
      </c>
      <c r="T308" t="s">
        <v>27</v>
      </c>
      <c r="U308" t="s">
        <v>226</v>
      </c>
      <c r="V308" t="s">
        <v>23</v>
      </c>
    </row>
    <row r="309" spans="1:22" ht="15" customHeight="1">
      <c r="A309" s="1">
        <v>1045855</v>
      </c>
      <c r="B309" s="1" t="e">
        <f>VLOOKUP(Table15[[#This Row],[RESOURCE_ID]],[1]!Table3[NH Provider '#],1,FALSE)</f>
        <v>#REF!</v>
      </c>
      <c r="C309" s="1" t="b">
        <f>IFERROR(IF(VLOOKUP($G309, '[1]Kathys Report LTC Facilities'!D:D,1,FALSE)=$G309,TRUE,FALSE), FALSE)</f>
        <v>0</v>
      </c>
      <c r="D309" s="1" t="b">
        <f>IFERROR(IF(VLOOKUP($J309, '[1]Kathys Report LTC Facilities'!E:E,1,FALSE)=$J309,TRUE,FALSE), FALSE)</f>
        <v>1</v>
      </c>
      <c r="E309" s="1" t="b">
        <f t="shared" si="4"/>
        <v>1</v>
      </c>
      <c r="F309" s="1" t="s">
        <v>1763</v>
      </c>
      <c r="G309" t="s">
        <v>903</v>
      </c>
      <c r="H309" t="s">
        <v>17</v>
      </c>
      <c r="I309" t="s">
        <v>18</v>
      </c>
      <c r="J309" t="s">
        <v>902</v>
      </c>
      <c r="L309" t="s">
        <v>19</v>
      </c>
      <c r="M309" t="s">
        <v>109</v>
      </c>
      <c r="N309" t="s">
        <v>110</v>
      </c>
      <c r="O309" t="s">
        <v>549</v>
      </c>
      <c r="P309" t="s">
        <v>20</v>
      </c>
      <c r="R309" t="s">
        <v>21</v>
      </c>
      <c r="S309" t="s">
        <v>22</v>
      </c>
      <c r="T309" t="s">
        <v>22</v>
      </c>
      <c r="U309" t="s">
        <v>963</v>
      </c>
      <c r="V309" t="s">
        <v>23</v>
      </c>
    </row>
    <row r="310" spans="1:22" ht="15" customHeight="1">
      <c r="A310" s="1">
        <v>1066393</v>
      </c>
      <c r="B310" s="1" t="e">
        <f>VLOOKUP(Table15[[#This Row],[RESOURCE_ID]],[1]!Table3[NH Provider '#],1,FALSE)</f>
        <v>#REF!</v>
      </c>
      <c r="C310" s="1" t="b">
        <f>IFERROR(IF(VLOOKUP($G310, '[1]Kathys Report LTC Facilities'!D:D,1,FALSE)=$G310,TRUE,FALSE), FALSE)</f>
        <v>1</v>
      </c>
      <c r="D310" s="1" t="b">
        <f>IFERROR(IF(VLOOKUP($J310, '[1]Kathys Report LTC Facilities'!E:E,1,FALSE)=$J310,TRUE,FALSE), FALSE)</f>
        <v>1</v>
      </c>
      <c r="E310" s="1" t="b">
        <f t="shared" si="4"/>
        <v>1</v>
      </c>
      <c r="F310" s="1" t="s">
        <v>1764</v>
      </c>
      <c r="G310" t="s">
        <v>1536</v>
      </c>
      <c r="H310" t="s">
        <v>17</v>
      </c>
      <c r="I310" t="s">
        <v>18</v>
      </c>
      <c r="J310" t="s">
        <v>902</v>
      </c>
      <c r="L310" t="s">
        <v>19</v>
      </c>
      <c r="M310" t="s">
        <v>109</v>
      </c>
      <c r="N310" t="s">
        <v>110</v>
      </c>
      <c r="P310" s="1">
        <v>9138562501</v>
      </c>
      <c r="Q310" t="s">
        <v>441</v>
      </c>
      <c r="R310" t="s">
        <v>710</v>
      </c>
      <c r="S310" t="s">
        <v>22</v>
      </c>
      <c r="T310" t="s">
        <v>27</v>
      </c>
      <c r="U310" t="s">
        <v>963</v>
      </c>
      <c r="V310" t="s">
        <v>23</v>
      </c>
    </row>
    <row r="311" spans="1:22" ht="15" customHeight="1">
      <c r="A311" s="1">
        <v>1045856</v>
      </c>
      <c r="B311" s="1" t="e">
        <f>VLOOKUP(Table15[[#This Row],[RESOURCE_ID]],[1]!Table3[NH Provider '#],1,FALSE)</f>
        <v>#REF!</v>
      </c>
      <c r="C311" s="1" t="b">
        <f>IFERROR(IF(VLOOKUP($G311, '[1]Kathys Report LTC Facilities'!D:D,1,FALSE)=$G311,TRUE,FALSE), FALSE)</f>
        <v>0</v>
      </c>
      <c r="D311" s="1" t="b">
        <f>IFERROR(IF(VLOOKUP($J311, '[1]Kathys Report LTC Facilities'!E:E,1,FALSE)=$J311,TRUE,FALSE), FALSE)</f>
        <v>1</v>
      </c>
      <c r="E311" s="1" t="b">
        <f t="shared" si="4"/>
        <v>1</v>
      </c>
      <c r="F311" s="1" t="s">
        <v>1764</v>
      </c>
      <c r="G311" t="s">
        <v>964</v>
      </c>
      <c r="H311" t="s">
        <v>17</v>
      </c>
      <c r="I311" t="s">
        <v>18</v>
      </c>
      <c r="J311" t="s">
        <v>965</v>
      </c>
      <c r="L311" t="s">
        <v>19</v>
      </c>
      <c r="M311" t="s">
        <v>109</v>
      </c>
      <c r="N311" t="s">
        <v>110</v>
      </c>
      <c r="P311" t="s">
        <v>20</v>
      </c>
      <c r="R311" t="s">
        <v>26</v>
      </c>
      <c r="S311" t="s">
        <v>22</v>
      </c>
      <c r="T311" t="s">
        <v>22</v>
      </c>
      <c r="U311" t="s">
        <v>963</v>
      </c>
      <c r="V311" t="s">
        <v>23</v>
      </c>
    </row>
    <row r="312" spans="1:22" ht="15" customHeight="1">
      <c r="A312" s="1">
        <v>1066125</v>
      </c>
      <c r="B312" s="1" t="e">
        <f>VLOOKUP(Table15[[#This Row],[RESOURCE_ID]],[1]!Table3[NH Provider '#],1,FALSE)</f>
        <v>#REF!</v>
      </c>
      <c r="C312" s="1" t="b">
        <f>IFERROR(IF(VLOOKUP($G312, '[1]Kathys Report LTC Facilities'!D:D,1,FALSE)=$G312,TRUE,FALSE), FALSE)</f>
        <v>1</v>
      </c>
      <c r="D312" s="1" t="b">
        <f>IFERROR(IF(VLOOKUP($J312, '[1]Kathys Report LTC Facilities'!E:E,1,FALSE)=$J312,TRUE,FALSE), FALSE)</f>
        <v>1</v>
      </c>
      <c r="E312" s="1" t="b">
        <f t="shared" si="4"/>
        <v>1</v>
      </c>
      <c r="F312" s="1" t="s">
        <v>1764</v>
      </c>
      <c r="G312" t="s">
        <v>1109</v>
      </c>
      <c r="H312" t="s">
        <v>17</v>
      </c>
      <c r="I312" t="s">
        <v>18</v>
      </c>
      <c r="J312" t="s">
        <v>1110</v>
      </c>
      <c r="L312" t="s">
        <v>19</v>
      </c>
      <c r="M312" t="s">
        <v>109</v>
      </c>
      <c r="N312" t="s">
        <v>110</v>
      </c>
      <c r="P312" s="1">
        <v>9138568747</v>
      </c>
      <c r="Q312" t="s">
        <v>54</v>
      </c>
      <c r="R312" t="s">
        <v>710</v>
      </c>
      <c r="S312" t="s">
        <v>22</v>
      </c>
      <c r="T312" t="s">
        <v>22</v>
      </c>
      <c r="U312" t="s">
        <v>963</v>
      </c>
      <c r="V312" t="s">
        <v>23</v>
      </c>
    </row>
    <row r="313" spans="1:22" ht="15" customHeight="1">
      <c r="A313" s="1">
        <v>1044747</v>
      </c>
      <c r="B313" s="1" t="e">
        <f>VLOOKUP(Table15[[#This Row],[RESOURCE_ID]],[1]!Table3[NH Provider '#],1,FALSE)</f>
        <v>#REF!</v>
      </c>
      <c r="C313" s="1" t="b">
        <f>IFERROR(IF(VLOOKUP($G313, '[1]Kathys Report LTC Facilities'!D:D,1,FALSE)=$G313,TRUE,FALSE), FALSE)</f>
        <v>0</v>
      </c>
      <c r="D313" s="1" t="b">
        <f>IFERROR(IF(VLOOKUP($J313, '[1]Kathys Report LTC Facilities'!E:E,1,FALSE)=$J313,TRUE,FALSE), FALSE)</f>
        <v>0</v>
      </c>
      <c r="E313" s="1" t="b">
        <f t="shared" si="4"/>
        <v>0</v>
      </c>
      <c r="F313" s="1" t="s">
        <v>1763</v>
      </c>
      <c r="G313" t="s">
        <v>1796</v>
      </c>
      <c r="H313" t="s">
        <v>17</v>
      </c>
      <c r="I313" t="s">
        <v>18</v>
      </c>
      <c r="J313" t="s">
        <v>683</v>
      </c>
      <c r="L313" t="s">
        <v>19</v>
      </c>
      <c r="M313" t="s">
        <v>36</v>
      </c>
      <c r="N313" t="s">
        <v>159</v>
      </c>
      <c r="P313" s="1">
        <v>9999999999</v>
      </c>
      <c r="Q313" t="s">
        <v>54</v>
      </c>
      <c r="R313" t="s">
        <v>541</v>
      </c>
      <c r="S313" t="s">
        <v>22</v>
      </c>
      <c r="T313" t="s">
        <v>22</v>
      </c>
      <c r="U313" t="s">
        <v>255</v>
      </c>
      <c r="V313" t="s">
        <v>23</v>
      </c>
    </row>
    <row r="314" spans="1:22" ht="15" customHeight="1">
      <c r="A314" s="1">
        <v>1032091</v>
      </c>
      <c r="B314" s="1" t="e">
        <f>VLOOKUP(Table15[[#This Row],[RESOURCE_ID]],[1]!Table3[NH Provider '#],1,FALSE)</f>
        <v>#REF!</v>
      </c>
      <c r="C314" s="1" t="b">
        <f>IFERROR(IF(VLOOKUP($G314, '[1]Kathys Report LTC Facilities'!D:D,1,FALSE)=$G314,TRUE,FALSE), FALSE)</f>
        <v>0</v>
      </c>
      <c r="D314" s="1" t="b">
        <f>IFERROR(IF(VLOOKUP($J314, '[1]Kathys Report LTC Facilities'!E:E,1,FALSE)=$J314,TRUE,FALSE), FALSE)</f>
        <v>0</v>
      </c>
      <c r="E314" s="1" t="b">
        <f t="shared" si="4"/>
        <v>0</v>
      </c>
      <c r="F314" s="1" t="s">
        <v>1764</v>
      </c>
      <c r="G314" t="s">
        <v>883</v>
      </c>
      <c r="H314" t="s">
        <v>17</v>
      </c>
      <c r="I314" t="s">
        <v>18</v>
      </c>
      <c r="J314" t="s">
        <v>859</v>
      </c>
      <c r="L314" t="s">
        <v>19</v>
      </c>
      <c r="M314" t="s">
        <v>36</v>
      </c>
      <c r="N314" t="s">
        <v>159</v>
      </c>
      <c r="P314" t="s">
        <v>20</v>
      </c>
      <c r="R314" t="s">
        <v>26</v>
      </c>
      <c r="S314" t="s">
        <v>22</v>
      </c>
      <c r="T314" t="s">
        <v>22</v>
      </c>
      <c r="U314" t="s">
        <v>255</v>
      </c>
      <c r="V314" t="s">
        <v>23</v>
      </c>
    </row>
    <row r="315" spans="1:22" ht="15" customHeight="1">
      <c r="A315" s="1">
        <v>1066195</v>
      </c>
      <c r="B315" s="1" t="e">
        <f>VLOOKUP(Table15[[#This Row],[RESOURCE_ID]],[1]!Table3[NH Provider '#],1,FALSE)</f>
        <v>#REF!</v>
      </c>
      <c r="C315" s="1" t="b">
        <f>IFERROR(IF(VLOOKUP($G315, '[1]Kathys Report LTC Facilities'!D:D,1,FALSE)=$G315,TRUE,FALSE), FALSE)</f>
        <v>0</v>
      </c>
      <c r="D315" s="1" t="b">
        <f>IFERROR(IF(VLOOKUP($J315, '[1]Kathys Report LTC Facilities'!E:E,1,FALSE)=$J315,TRUE,FALSE), FALSE)</f>
        <v>1</v>
      </c>
      <c r="E315" s="1" t="b">
        <f t="shared" si="4"/>
        <v>1</v>
      </c>
      <c r="F315" s="1" t="s">
        <v>1764</v>
      </c>
      <c r="G315" t="s">
        <v>1221</v>
      </c>
      <c r="H315" t="s">
        <v>17</v>
      </c>
      <c r="I315" t="s">
        <v>18</v>
      </c>
      <c r="J315" t="s">
        <v>1222</v>
      </c>
      <c r="L315" t="s">
        <v>19</v>
      </c>
      <c r="M315" t="s">
        <v>36</v>
      </c>
      <c r="N315" t="s">
        <v>159</v>
      </c>
      <c r="P315" s="1">
        <v>9133129025</v>
      </c>
      <c r="Q315" t="s">
        <v>441</v>
      </c>
      <c r="R315" t="s">
        <v>710</v>
      </c>
      <c r="S315" t="s">
        <v>22</v>
      </c>
      <c r="T315" t="s">
        <v>22</v>
      </c>
      <c r="U315" t="s">
        <v>704</v>
      </c>
      <c r="V315" t="s">
        <v>23</v>
      </c>
    </row>
    <row r="316" spans="1:22" ht="15" customHeight="1">
      <c r="A316" s="1">
        <v>1066084</v>
      </c>
      <c r="B316" s="1" t="e">
        <f>VLOOKUP(Table15[[#This Row],[RESOURCE_ID]],[1]!Table3[NH Provider '#],1,FALSE)</f>
        <v>#REF!</v>
      </c>
      <c r="C316" s="1" t="b">
        <f>IFERROR(IF(VLOOKUP($G316, '[1]Kathys Report LTC Facilities'!D:D,1,FALSE)=$G316,TRUE,FALSE), FALSE)</f>
        <v>1</v>
      </c>
      <c r="D316" s="1" t="b">
        <f>IFERROR(IF(VLOOKUP($J316, '[1]Kathys Report LTC Facilities'!E:E,1,FALSE)=$J316,TRUE,FALSE), FALSE)</f>
        <v>1</v>
      </c>
      <c r="E316" s="1" t="b">
        <f t="shared" si="4"/>
        <v>1</v>
      </c>
      <c r="F316" s="1" t="s">
        <v>1763</v>
      </c>
      <c r="G316" t="s">
        <v>873</v>
      </c>
      <c r="H316" t="s">
        <v>17</v>
      </c>
      <c r="I316" t="s">
        <v>18</v>
      </c>
      <c r="J316" t="s">
        <v>1041</v>
      </c>
      <c r="L316" t="s">
        <v>19</v>
      </c>
      <c r="M316" t="s">
        <v>37</v>
      </c>
      <c r="N316" t="s">
        <v>65</v>
      </c>
      <c r="P316" s="1">
        <v>7852328781</v>
      </c>
      <c r="Q316" t="s">
        <v>441</v>
      </c>
      <c r="R316" t="s">
        <v>710</v>
      </c>
      <c r="S316" t="s">
        <v>27</v>
      </c>
      <c r="T316" t="s">
        <v>22</v>
      </c>
      <c r="U316" t="s">
        <v>255</v>
      </c>
      <c r="V316" t="s">
        <v>23</v>
      </c>
    </row>
    <row r="317" spans="1:22" ht="15" customHeight="1">
      <c r="A317" s="1">
        <v>1066155</v>
      </c>
      <c r="B317" s="1" t="e">
        <f>VLOOKUP(Table15[[#This Row],[RESOURCE_ID]],[1]!Table3[NH Provider '#],1,FALSE)</f>
        <v>#REF!</v>
      </c>
      <c r="C317" s="1" t="b">
        <f>IFERROR(IF(VLOOKUP($G317, '[1]Kathys Report LTC Facilities'!D:D,1,FALSE)=$G317,TRUE,FALSE), FALSE)</f>
        <v>1</v>
      </c>
      <c r="D317" s="1" t="b">
        <f>IFERROR(IF(VLOOKUP($J317, '[1]Kathys Report LTC Facilities'!E:E,1,FALSE)=$J317,TRUE,FALSE), FALSE)</f>
        <v>1</v>
      </c>
      <c r="E317" s="1" t="b">
        <f t="shared" si="4"/>
        <v>1</v>
      </c>
      <c r="F317" s="1" t="s">
        <v>1763</v>
      </c>
      <c r="G317" t="s">
        <v>1158</v>
      </c>
      <c r="H317" t="s">
        <v>17</v>
      </c>
      <c r="I317" t="s">
        <v>18</v>
      </c>
      <c r="J317" t="s">
        <v>1159</v>
      </c>
      <c r="L317" t="s">
        <v>19</v>
      </c>
      <c r="M317" t="s">
        <v>619</v>
      </c>
      <c r="N317" t="s">
        <v>620</v>
      </c>
      <c r="P317" s="1">
        <v>6208975210</v>
      </c>
      <c r="Q317" t="s">
        <v>441</v>
      </c>
      <c r="R317" t="s">
        <v>710</v>
      </c>
      <c r="S317" t="s">
        <v>27</v>
      </c>
      <c r="T317" t="s">
        <v>22</v>
      </c>
      <c r="U317" t="s">
        <v>226</v>
      </c>
      <c r="V317" t="s">
        <v>23</v>
      </c>
    </row>
    <row r="318" spans="1:22" ht="15" customHeight="1">
      <c r="A318" s="1">
        <v>1250015</v>
      </c>
      <c r="B318" s="1" t="e">
        <f>VLOOKUP(Table15[[#This Row],[RESOURCE_ID]],[1]!Table3[NH Provider '#],1,FALSE)</f>
        <v>#REF!</v>
      </c>
      <c r="C318" s="1" t="b">
        <f>IFERROR(IF(VLOOKUP($G318, '[1]Kathys Report LTC Facilities'!D:D,1,FALSE)=$G318,TRUE,FALSE), FALSE)</f>
        <v>0</v>
      </c>
      <c r="D318" s="1" t="b">
        <f>IFERROR(IF(VLOOKUP($J318, '[1]Kathys Report LTC Facilities'!E:E,1,FALSE)=$J318,TRUE,FALSE), FALSE)</f>
        <v>0</v>
      </c>
      <c r="E318" s="1" t="b">
        <f t="shared" si="4"/>
        <v>0</v>
      </c>
      <c r="F318" s="1" t="s">
        <v>1762</v>
      </c>
      <c r="G318" t="s">
        <v>1657</v>
      </c>
      <c r="H318" t="s">
        <v>17</v>
      </c>
      <c r="I318" t="s">
        <v>18</v>
      </c>
      <c r="J318" t="s">
        <v>1658</v>
      </c>
      <c r="L318" t="s">
        <v>34</v>
      </c>
      <c r="M318" t="s">
        <v>36</v>
      </c>
      <c r="N318" t="s">
        <v>291</v>
      </c>
      <c r="O318" t="s">
        <v>889</v>
      </c>
      <c r="P318" s="1">
        <v>8169322000</v>
      </c>
      <c r="Q318" t="s">
        <v>54</v>
      </c>
      <c r="S318" t="s">
        <v>22</v>
      </c>
      <c r="T318" t="s">
        <v>27</v>
      </c>
      <c r="U318" t="s">
        <v>226</v>
      </c>
    </row>
    <row r="319" spans="1:22" ht="15" customHeight="1">
      <c r="A319" s="1">
        <v>1066089</v>
      </c>
      <c r="B319" s="1" t="e">
        <f>VLOOKUP(Table15[[#This Row],[RESOURCE_ID]],[1]!Table3[NH Provider '#],1,FALSE)</f>
        <v>#REF!</v>
      </c>
      <c r="C319" s="1" t="b">
        <f>IFERROR(IF(VLOOKUP($G319, '[1]Kathys Report LTC Facilities'!D:D,1,FALSE)=$G319,TRUE,FALSE), FALSE)</f>
        <v>1</v>
      </c>
      <c r="D319" s="1" t="b">
        <f>IFERROR(IF(VLOOKUP($J319, '[1]Kathys Report LTC Facilities'!E:E,1,FALSE)=$J319,TRUE,FALSE), FALSE)</f>
        <v>1</v>
      </c>
      <c r="E319" s="1" t="b">
        <f t="shared" si="4"/>
        <v>1</v>
      </c>
      <c r="F319" s="1" t="s">
        <v>1762</v>
      </c>
      <c r="G319" t="s">
        <v>740</v>
      </c>
      <c r="H319" t="s">
        <v>17</v>
      </c>
      <c r="I319" t="s">
        <v>18</v>
      </c>
      <c r="J319" t="s">
        <v>1049</v>
      </c>
      <c r="L319" t="s">
        <v>19</v>
      </c>
      <c r="M319" t="s">
        <v>274</v>
      </c>
      <c r="N319" t="s">
        <v>275</v>
      </c>
      <c r="P319" s="1">
        <v>6206972717</v>
      </c>
      <c r="Q319" t="s">
        <v>441</v>
      </c>
      <c r="R319" t="s">
        <v>710</v>
      </c>
      <c r="S319" t="s">
        <v>22</v>
      </c>
      <c r="T319" t="s">
        <v>27</v>
      </c>
      <c r="U319" t="s">
        <v>226</v>
      </c>
      <c r="V319" t="s">
        <v>23</v>
      </c>
    </row>
    <row r="320" spans="1:22" ht="15" customHeight="1">
      <c r="A320" s="1">
        <v>1066088</v>
      </c>
      <c r="B320" s="1" t="e">
        <f>VLOOKUP(Table15[[#This Row],[RESOURCE_ID]],[1]!Table3[NH Provider '#],1,FALSE)</f>
        <v>#REF!</v>
      </c>
      <c r="C320" s="1" t="b">
        <f>IFERROR(IF(VLOOKUP($G320, '[1]Kathys Report LTC Facilities'!D:D,1,FALSE)=$G320,TRUE,FALSE), FALSE)</f>
        <v>1</v>
      </c>
      <c r="D320" s="1" t="b">
        <f>IFERROR(IF(VLOOKUP($J320, '[1]Kathys Report LTC Facilities'!E:E,1,FALSE)=$J320,TRUE,FALSE), FALSE)</f>
        <v>0</v>
      </c>
      <c r="E320" s="1" t="b">
        <f t="shared" si="4"/>
        <v>1</v>
      </c>
      <c r="F320" s="1" t="s">
        <v>1763</v>
      </c>
      <c r="G320" t="s">
        <v>1047</v>
      </c>
      <c r="H320" t="s">
        <v>17</v>
      </c>
      <c r="I320" t="s">
        <v>18</v>
      </c>
      <c r="J320" t="s">
        <v>1048</v>
      </c>
      <c r="L320" t="s">
        <v>19</v>
      </c>
      <c r="M320" t="s">
        <v>175</v>
      </c>
      <c r="N320" t="s">
        <v>176</v>
      </c>
      <c r="P320" s="1">
        <v>3167883739</v>
      </c>
      <c r="Q320" t="s">
        <v>54</v>
      </c>
      <c r="R320" t="s">
        <v>710</v>
      </c>
      <c r="S320" t="s">
        <v>27</v>
      </c>
      <c r="T320" t="s">
        <v>22</v>
      </c>
      <c r="U320" t="s">
        <v>226</v>
      </c>
      <c r="V320" t="s">
        <v>23</v>
      </c>
    </row>
    <row r="321" spans="1:22" ht="15" customHeight="1">
      <c r="A321" s="1">
        <v>1066171</v>
      </c>
      <c r="B321" s="1" t="e">
        <f>VLOOKUP(Table15[[#This Row],[RESOURCE_ID]],[1]!Table3[NH Provider '#],1,FALSE)</f>
        <v>#REF!</v>
      </c>
      <c r="C321" s="1" t="b">
        <f>IFERROR(IF(VLOOKUP($G321, '[1]Kathys Report LTC Facilities'!D:D,1,FALSE)=$G321,TRUE,FALSE), FALSE)</f>
        <v>1</v>
      </c>
      <c r="D321" s="1" t="b">
        <f>IFERROR(IF(VLOOKUP($J321, '[1]Kathys Report LTC Facilities'!E:E,1,FALSE)=$J321,TRUE,FALSE), FALSE)</f>
        <v>1</v>
      </c>
      <c r="E321" s="1" t="b">
        <f t="shared" si="4"/>
        <v>1</v>
      </c>
      <c r="F321" s="1" t="s">
        <v>1762</v>
      </c>
      <c r="G321" t="s">
        <v>1184</v>
      </c>
      <c r="H321" t="s">
        <v>17</v>
      </c>
      <c r="I321" t="s">
        <v>18</v>
      </c>
      <c r="J321" t="s">
        <v>1185</v>
      </c>
      <c r="L321" t="s">
        <v>19</v>
      </c>
      <c r="M321" t="s">
        <v>39</v>
      </c>
      <c r="N321" t="s">
        <v>116</v>
      </c>
      <c r="P321" s="1">
        <v>3169413806</v>
      </c>
      <c r="Q321" t="s">
        <v>441</v>
      </c>
      <c r="R321" t="s">
        <v>710</v>
      </c>
      <c r="S321" t="s">
        <v>22</v>
      </c>
      <c r="T321" t="s">
        <v>27</v>
      </c>
      <c r="U321" t="s">
        <v>226</v>
      </c>
      <c r="V321" t="s">
        <v>23</v>
      </c>
    </row>
    <row r="322" spans="1:22" ht="15" customHeight="1">
      <c r="A322" s="1">
        <v>1066166</v>
      </c>
      <c r="B322" s="1" t="e">
        <f>VLOOKUP(Table15[[#This Row],[RESOURCE_ID]],[1]!Table3[NH Provider '#],1,FALSE)</f>
        <v>#REF!</v>
      </c>
      <c r="C322" s="1" t="b">
        <f>IFERROR(IF(VLOOKUP($G322, '[1]Kathys Report LTC Facilities'!D:D,1,FALSE)=$G322,TRUE,FALSE), FALSE)</f>
        <v>1</v>
      </c>
      <c r="D322" s="1" t="b">
        <f>IFERROR(IF(VLOOKUP($J322, '[1]Kathys Report LTC Facilities'!E:E,1,FALSE)=$J322,TRUE,FALSE), FALSE)</f>
        <v>1</v>
      </c>
      <c r="E322" s="1" t="b">
        <f t="shared" ref="E322:E385" si="5">OR($C322, $D322)</f>
        <v>1</v>
      </c>
      <c r="F322" s="1" t="s">
        <v>1763</v>
      </c>
      <c r="G322" t="s">
        <v>1174</v>
      </c>
      <c r="H322" t="s">
        <v>17</v>
      </c>
      <c r="I322" t="s">
        <v>18</v>
      </c>
      <c r="J322" t="s">
        <v>1175</v>
      </c>
      <c r="L322" t="s">
        <v>19</v>
      </c>
      <c r="M322" t="s">
        <v>37</v>
      </c>
      <c r="N322" t="s">
        <v>141</v>
      </c>
      <c r="P322" s="1">
        <v>7852720496</v>
      </c>
      <c r="Q322" t="s">
        <v>441</v>
      </c>
      <c r="R322" t="s">
        <v>710</v>
      </c>
      <c r="S322" t="s">
        <v>22</v>
      </c>
      <c r="T322" t="s">
        <v>22</v>
      </c>
      <c r="U322" t="s">
        <v>226</v>
      </c>
      <c r="V322" t="s">
        <v>23</v>
      </c>
    </row>
    <row r="323" spans="1:22" ht="15" customHeight="1">
      <c r="A323" s="1">
        <v>1026360</v>
      </c>
      <c r="B323" s="1" t="e">
        <f>VLOOKUP(Table15[[#This Row],[RESOURCE_ID]],[1]!Table3[NH Provider '#],1,FALSE)</f>
        <v>#REF!</v>
      </c>
      <c r="C323" s="1" t="b">
        <f>IFERROR(IF(VLOOKUP($G323, '[1]Kathys Report LTC Facilities'!D:D,1,FALSE)=$G323,TRUE,FALSE), FALSE)</f>
        <v>0</v>
      </c>
      <c r="D323" s="1" t="b">
        <f>IFERROR(IF(VLOOKUP($J323, '[1]Kathys Report LTC Facilities'!E:E,1,FALSE)=$J323,TRUE,FALSE), FALSE)</f>
        <v>0</v>
      </c>
      <c r="E323" s="1" t="b">
        <f t="shared" si="5"/>
        <v>0</v>
      </c>
      <c r="F323" s="1" t="s">
        <v>1764</v>
      </c>
      <c r="G323" t="s">
        <v>850</v>
      </c>
      <c r="H323" t="s">
        <v>17</v>
      </c>
      <c r="I323" t="s">
        <v>18</v>
      </c>
      <c r="J323" t="s">
        <v>851</v>
      </c>
      <c r="L323" t="s">
        <v>19</v>
      </c>
      <c r="M323" t="s">
        <v>79</v>
      </c>
      <c r="N323" t="s">
        <v>88</v>
      </c>
      <c r="P323" t="s">
        <v>20</v>
      </c>
      <c r="R323" t="s">
        <v>707</v>
      </c>
      <c r="S323" t="s">
        <v>27</v>
      </c>
      <c r="T323" t="s">
        <v>22</v>
      </c>
      <c r="U323" t="s">
        <v>704</v>
      </c>
      <c r="V323" t="s">
        <v>23</v>
      </c>
    </row>
    <row r="324" spans="1:22" ht="15" customHeight="1">
      <c r="A324" s="1">
        <v>1055793</v>
      </c>
      <c r="B324" s="1" t="e">
        <f>VLOOKUP(Table15[[#This Row],[RESOURCE_ID]],[1]!Table3[NH Provider '#],1,FALSE)</f>
        <v>#REF!</v>
      </c>
      <c r="C324" s="1" t="b">
        <f>IFERROR(IF(VLOOKUP($G324, '[1]Kathys Report LTC Facilities'!D:D,1,FALSE)=$G324,TRUE,FALSE), FALSE)</f>
        <v>0</v>
      </c>
      <c r="D324" s="1" t="b">
        <f>IFERROR(IF(VLOOKUP($J324, '[1]Kathys Report LTC Facilities'!E:E,1,FALSE)=$J324,TRUE,FALSE), FALSE)</f>
        <v>0</v>
      </c>
      <c r="E324" s="1" t="b">
        <f t="shared" si="5"/>
        <v>0</v>
      </c>
      <c r="F324" s="1" t="s">
        <v>1762</v>
      </c>
      <c r="G324" t="s">
        <v>840</v>
      </c>
      <c r="H324" t="s">
        <v>17</v>
      </c>
      <c r="I324" t="s">
        <v>18</v>
      </c>
      <c r="J324" t="s">
        <v>851</v>
      </c>
      <c r="L324" t="s">
        <v>19</v>
      </c>
      <c r="M324" t="s">
        <v>79</v>
      </c>
      <c r="N324" t="s">
        <v>88</v>
      </c>
      <c r="P324" t="s">
        <v>20</v>
      </c>
      <c r="R324" t="s">
        <v>59</v>
      </c>
      <c r="S324" t="s">
        <v>27</v>
      </c>
      <c r="T324" t="s">
        <v>22</v>
      </c>
      <c r="U324" t="s">
        <v>704</v>
      </c>
      <c r="V324" t="s">
        <v>23</v>
      </c>
    </row>
    <row r="325" spans="1:22" ht="15" customHeight="1">
      <c r="A325" s="1">
        <v>1026361</v>
      </c>
      <c r="B325" s="1" t="e">
        <f>VLOOKUP(Table15[[#This Row],[RESOURCE_ID]],[1]!Table3[NH Provider '#],1,FALSE)</f>
        <v>#REF!</v>
      </c>
      <c r="C325" s="1" t="b">
        <f>IFERROR(IF(VLOOKUP($G325, '[1]Kathys Report LTC Facilities'!D:D,1,FALSE)=$G325,TRUE,FALSE), FALSE)</f>
        <v>0</v>
      </c>
      <c r="D325" s="1" t="b">
        <f>IFERROR(IF(VLOOKUP($J325, '[1]Kathys Report LTC Facilities'!E:E,1,FALSE)=$J325,TRUE,FALSE), FALSE)</f>
        <v>0</v>
      </c>
      <c r="E325" s="1" t="b">
        <f t="shared" si="5"/>
        <v>0</v>
      </c>
      <c r="F325" s="1" t="s">
        <v>1764</v>
      </c>
      <c r="G325" t="s">
        <v>850</v>
      </c>
      <c r="H325" t="s">
        <v>17</v>
      </c>
      <c r="I325" t="s">
        <v>18</v>
      </c>
      <c r="J325" t="s">
        <v>852</v>
      </c>
      <c r="L325" t="s">
        <v>19</v>
      </c>
      <c r="M325" t="s">
        <v>79</v>
      </c>
      <c r="N325" t="s">
        <v>88</v>
      </c>
      <c r="P325" t="s">
        <v>20</v>
      </c>
      <c r="R325" t="s">
        <v>212</v>
      </c>
      <c r="S325" t="s">
        <v>22</v>
      </c>
      <c r="T325" t="s">
        <v>22</v>
      </c>
      <c r="U325" t="s">
        <v>704</v>
      </c>
      <c r="V325" t="s">
        <v>23</v>
      </c>
    </row>
    <row r="326" spans="1:22" ht="15" customHeight="1">
      <c r="A326" s="1">
        <v>1030925</v>
      </c>
      <c r="B326" s="1" t="e">
        <f>VLOOKUP(Table15[[#This Row],[RESOURCE_ID]],[1]!Table3[NH Provider '#],1,FALSE)</f>
        <v>#REF!</v>
      </c>
      <c r="C326" s="1" t="b">
        <f>IFERROR(IF(VLOOKUP($G326, '[1]Kathys Report LTC Facilities'!D:D,1,FALSE)=$G326,TRUE,FALSE), FALSE)</f>
        <v>0</v>
      </c>
      <c r="D326" s="1" t="b">
        <f>IFERROR(IF(VLOOKUP($J326, '[1]Kathys Report LTC Facilities'!E:E,1,FALSE)=$J326,TRUE,FALSE), FALSE)</f>
        <v>0</v>
      </c>
      <c r="E326" s="1" t="b">
        <f t="shared" si="5"/>
        <v>0</v>
      </c>
      <c r="F326" s="1" t="s">
        <v>1764</v>
      </c>
      <c r="G326" t="s">
        <v>871</v>
      </c>
      <c r="H326" t="s">
        <v>17</v>
      </c>
      <c r="I326" t="s">
        <v>18</v>
      </c>
      <c r="J326" t="s">
        <v>841</v>
      </c>
      <c r="L326" t="s">
        <v>19</v>
      </c>
      <c r="M326" t="s">
        <v>79</v>
      </c>
      <c r="N326" t="s">
        <v>88</v>
      </c>
      <c r="P326" t="s">
        <v>20</v>
      </c>
      <c r="R326" t="s">
        <v>872</v>
      </c>
      <c r="S326" t="s">
        <v>22</v>
      </c>
      <c r="T326" t="s">
        <v>22</v>
      </c>
      <c r="U326" t="s">
        <v>704</v>
      </c>
      <c r="V326" t="s">
        <v>23</v>
      </c>
    </row>
    <row r="327" spans="1:22" ht="15" customHeight="1">
      <c r="A327" s="1">
        <v>1066388</v>
      </c>
      <c r="B327" s="1" t="e">
        <f>VLOOKUP(Table15[[#This Row],[RESOURCE_ID]],[1]!Table3[NH Provider '#],1,FALSE)</f>
        <v>#REF!</v>
      </c>
      <c r="C327" s="1" t="b">
        <f>IFERROR(IF(VLOOKUP($G327, '[1]Kathys Report LTC Facilities'!D:D,1,FALSE)=$G327,TRUE,FALSE), FALSE)</f>
        <v>1</v>
      </c>
      <c r="D327" s="1" t="b">
        <f>IFERROR(IF(VLOOKUP($J327, '[1]Kathys Report LTC Facilities'!E:E,1,FALSE)=$J327,TRUE,FALSE), FALSE)</f>
        <v>1</v>
      </c>
      <c r="E327" s="1" t="b">
        <f t="shared" si="5"/>
        <v>1</v>
      </c>
      <c r="F327" s="1" t="s">
        <v>1763</v>
      </c>
      <c r="G327" t="s">
        <v>1529</v>
      </c>
      <c r="H327" t="s">
        <v>17</v>
      </c>
      <c r="I327" t="s">
        <v>18</v>
      </c>
      <c r="J327" t="s">
        <v>948</v>
      </c>
      <c r="L327" t="s">
        <v>19</v>
      </c>
      <c r="M327" t="s">
        <v>29</v>
      </c>
      <c r="N327" t="s">
        <v>281</v>
      </c>
      <c r="P327" s="1">
        <v>7853441199</v>
      </c>
      <c r="Q327" t="s">
        <v>441</v>
      </c>
      <c r="R327" t="s">
        <v>710</v>
      </c>
      <c r="S327" t="s">
        <v>22</v>
      </c>
      <c r="T327" t="s">
        <v>22</v>
      </c>
      <c r="U327" t="s">
        <v>226</v>
      </c>
      <c r="V327" t="s">
        <v>23</v>
      </c>
    </row>
    <row r="328" spans="1:22" ht="15" customHeight="1">
      <c r="A328" s="1">
        <v>1066279</v>
      </c>
      <c r="B328" s="1" t="e">
        <f>VLOOKUP(Table15[[#This Row],[RESOURCE_ID]],[1]!Table3[NH Provider '#],1,FALSE)</f>
        <v>#REF!</v>
      </c>
      <c r="C328" s="1" t="b">
        <f>IFERROR(IF(VLOOKUP($G328, '[1]Kathys Report LTC Facilities'!D:D,1,FALSE)=$G328,TRUE,FALSE), FALSE)</f>
        <v>1</v>
      </c>
      <c r="D328" s="1" t="b">
        <f>IFERROR(IF(VLOOKUP($J328, '[1]Kathys Report LTC Facilities'!E:E,1,FALSE)=$J328,TRUE,FALSE), FALSE)</f>
        <v>1</v>
      </c>
      <c r="E328" s="1" t="b">
        <f t="shared" si="5"/>
        <v>1</v>
      </c>
      <c r="F328" s="1" t="s">
        <v>1763</v>
      </c>
      <c r="G328" t="s">
        <v>1348</v>
      </c>
      <c r="H328" t="s">
        <v>17</v>
      </c>
      <c r="I328" t="s">
        <v>18</v>
      </c>
      <c r="J328" t="s">
        <v>1349</v>
      </c>
      <c r="L328" t="s">
        <v>19</v>
      </c>
      <c r="M328" t="s">
        <v>252</v>
      </c>
      <c r="N328" t="s">
        <v>253</v>
      </c>
      <c r="P328" s="1">
        <v>6209832165</v>
      </c>
      <c r="Q328" t="s">
        <v>54</v>
      </c>
      <c r="R328" t="s">
        <v>710</v>
      </c>
      <c r="S328" t="s">
        <v>22</v>
      </c>
      <c r="T328" t="s">
        <v>22</v>
      </c>
      <c r="U328" t="s">
        <v>255</v>
      </c>
      <c r="V328" t="s">
        <v>23</v>
      </c>
    </row>
    <row r="329" spans="1:22" ht="15" customHeight="1">
      <c r="A329" s="1">
        <v>1066272</v>
      </c>
      <c r="B329" s="1" t="e">
        <f>VLOOKUP(Table15[[#This Row],[RESOURCE_ID]],[1]!Table3[NH Provider '#],1,FALSE)</f>
        <v>#REF!</v>
      </c>
      <c r="C329" s="1" t="b">
        <f>IFERROR(IF(VLOOKUP($G329, '[1]Kathys Report LTC Facilities'!D:D,1,FALSE)=$G329,TRUE,FALSE), FALSE)</f>
        <v>0</v>
      </c>
      <c r="D329" s="1" t="b">
        <f>IFERROR(IF(VLOOKUP($J329, '[1]Kathys Report LTC Facilities'!E:E,1,FALSE)=$J329,TRUE,FALSE), FALSE)</f>
        <v>0</v>
      </c>
      <c r="E329" s="1" t="b">
        <f t="shared" si="5"/>
        <v>0</v>
      </c>
      <c r="F329" s="1" t="s">
        <v>1762</v>
      </c>
      <c r="G329" t="s">
        <v>1337</v>
      </c>
      <c r="H329" t="s">
        <v>17</v>
      </c>
      <c r="I329" t="s">
        <v>18</v>
      </c>
      <c r="J329" t="s">
        <v>1338</v>
      </c>
      <c r="L329" t="s">
        <v>19</v>
      </c>
      <c r="M329" t="s">
        <v>193</v>
      </c>
      <c r="N329" t="s">
        <v>194</v>
      </c>
      <c r="P329" s="1">
        <v>9137557000</v>
      </c>
      <c r="Q329" t="s">
        <v>54</v>
      </c>
      <c r="R329" t="s">
        <v>710</v>
      </c>
      <c r="S329" t="s">
        <v>22</v>
      </c>
      <c r="T329" t="s">
        <v>22</v>
      </c>
      <c r="U329" t="s">
        <v>255</v>
      </c>
      <c r="V329" t="s">
        <v>23</v>
      </c>
    </row>
    <row r="330" spans="1:22" ht="15" customHeight="1">
      <c r="A330" s="1">
        <v>1066172</v>
      </c>
      <c r="B330" s="1" t="e">
        <f>VLOOKUP(Table15[[#This Row],[RESOURCE_ID]],[1]!Table3[NH Provider '#],1,FALSE)</f>
        <v>#REF!</v>
      </c>
      <c r="C330" s="1" t="b">
        <f>IFERROR(IF(VLOOKUP($G330, '[1]Kathys Report LTC Facilities'!D:D,1,FALSE)=$G330,TRUE,FALSE), FALSE)</f>
        <v>0</v>
      </c>
      <c r="D330" s="1" t="b">
        <f>IFERROR(IF(VLOOKUP($J330, '[1]Kathys Report LTC Facilities'!E:E,1,FALSE)=$J330,TRUE,FALSE), FALSE)</f>
        <v>1</v>
      </c>
      <c r="E330" s="1" t="b">
        <f t="shared" si="5"/>
        <v>1</v>
      </c>
      <c r="F330" s="1" t="s">
        <v>1763</v>
      </c>
      <c r="G330" t="s">
        <v>1186</v>
      </c>
      <c r="H330" t="s">
        <v>17</v>
      </c>
      <c r="I330" t="s">
        <v>18</v>
      </c>
      <c r="J330" t="s">
        <v>1187</v>
      </c>
      <c r="L330" t="s">
        <v>19</v>
      </c>
      <c r="M330" t="s">
        <v>495</v>
      </c>
      <c r="N330" t="s">
        <v>102</v>
      </c>
      <c r="P330" s="1">
        <v>7858894227</v>
      </c>
      <c r="Q330" t="s">
        <v>54</v>
      </c>
      <c r="R330" t="s">
        <v>710</v>
      </c>
      <c r="S330" t="s">
        <v>22</v>
      </c>
      <c r="T330" t="s">
        <v>22</v>
      </c>
      <c r="U330" t="s">
        <v>226</v>
      </c>
      <c r="V330" t="s">
        <v>23</v>
      </c>
    </row>
    <row r="331" spans="1:22" ht="15" customHeight="1">
      <c r="A331" s="1">
        <v>1246930</v>
      </c>
      <c r="B331" s="1" t="e">
        <f>VLOOKUP(Table15[[#This Row],[RESOURCE_ID]],[1]!Table3[NH Provider '#],1,FALSE)</f>
        <v>#REF!</v>
      </c>
      <c r="C331" s="1" t="b">
        <f>IFERROR(IF(VLOOKUP($G331, '[1]Kathys Report LTC Facilities'!D:D,1,FALSE)=$G331,TRUE,FALSE), FALSE)</f>
        <v>0</v>
      </c>
      <c r="D331" s="1" t="b">
        <f>IFERROR(IF(VLOOKUP($J331, '[1]Kathys Report LTC Facilities'!E:E,1,FALSE)=$J331,TRUE,FALSE), FALSE)</f>
        <v>1</v>
      </c>
      <c r="E331" s="1" t="b">
        <f t="shared" si="5"/>
        <v>1</v>
      </c>
      <c r="F331" s="1" t="s">
        <v>1764</v>
      </c>
      <c r="G331" t="s">
        <v>1648</v>
      </c>
      <c r="H331" t="s">
        <v>17</v>
      </c>
      <c r="I331" t="s">
        <v>18</v>
      </c>
      <c r="J331" t="s">
        <v>1187</v>
      </c>
      <c r="L331" t="s">
        <v>19</v>
      </c>
      <c r="M331" t="s">
        <v>495</v>
      </c>
      <c r="N331" t="s">
        <v>102</v>
      </c>
      <c r="O331" t="s">
        <v>577</v>
      </c>
      <c r="P331" s="1">
        <v>9999999999</v>
      </c>
      <c r="Q331" t="s">
        <v>54</v>
      </c>
      <c r="S331" t="s">
        <v>22</v>
      </c>
      <c r="T331" t="s">
        <v>27</v>
      </c>
      <c r="U331" t="s">
        <v>226</v>
      </c>
    </row>
    <row r="332" spans="1:22" ht="15" customHeight="1">
      <c r="A332" s="1">
        <v>1066324</v>
      </c>
      <c r="B332" s="1" t="e">
        <f>VLOOKUP(Table15[[#This Row],[RESOURCE_ID]],[1]!Table3[NH Provider '#],1,FALSE)</f>
        <v>#REF!</v>
      </c>
      <c r="C332" s="1" t="b">
        <f>IFERROR(IF(VLOOKUP($G332, '[1]Kathys Report LTC Facilities'!D:D,1,FALSE)=$G332,TRUE,FALSE), FALSE)</f>
        <v>1</v>
      </c>
      <c r="D332" s="1" t="b">
        <f>IFERROR(IF(VLOOKUP($J332, '[1]Kathys Report LTC Facilities'!E:E,1,FALSE)=$J332,TRUE,FALSE), FALSE)</f>
        <v>1</v>
      </c>
      <c r="E332" s="1" t="b">
        <f t="shared" si="5"/>
        <v>1</v>
      </c>
      <c r="F332" s="1" t="s">
        <v>1763</v>
      </c>
      <c r="G332" t="s">
        <v>1425</v>
      </c>
      <c r="H332" t="s">
        <v>17</v>
      </c>
      <c r="I332" t="s">
        <v>18</v>
      </c>
      <c r="J332" t="s">
        <v>1426</v>
      </c>
      <c r="L332" t="s">
        <v>19</v>
      </c>
      <c r="M332" t="s">
        <v>39</v>
      </c>
      <c r="N332" t="s">
        <v>40</v>
      </c>
      <c r="P332" s="1">
        <v>3166852099</v>
      </c>
      <c r="Q332" t="s">
        <v>441</v>
      </c>
      <c r="R332" t="s">
        <v>710</v>
      </c>
      <c r="S332" t="s">
        <v>22</v>
      </c>
      <c r="T332" t="s">
        <v>22</v>
      </c>
      <c r="U332" t="s">
        <v>226</v>
      </c>
      <c r="V332" t="s">
        <v>23</v>
      </c>
    </row>
    <row r="333" spans="1:22" ht="15" customHeight="1">
      <c r="A333" s="1">
        <v>1255943</v>
      </c>
      <c r="B333" s="1" t="e">
        <f>VLOOKUP(Table15[[#This Row],[RESOURCE_ID]],[1]!Table3[NH Provider '#],1,FALSE)</f>
        <v>#REF!</v>
      </c>
      <c r="C333" s="1" t="b">
        <f>IFERROR(IF(VLOOKUP($G333, '[1]Kathys Report LTC Facilities'!D:D,1,FALSE)=$G333,TRUE,FALSE), FALSE)</f>
        <v>0</v>
      </c>
      <c r="D333" s="1" t="b">
        <f>IFERROR(IF(VLOOKUP($J333, '[1]Kathys Report LTC Facilities'!E:E,1,FALSE)=$J333,TRUE,FALSE), FALSE)</f>
        <v>1</v>
      </c>
      <c r="E333" s="1" t="b">
        <f t="shared" si="5"/>
        <v>1</v>
      </c>
      <c r="F333" s="1" t="s">
        <v>1764</v>
      </c>
      <c r="G333" t="s">
        <v>1702</v>
      </c>
      <c r="H333" t="s">
        <v>17</v>
      </c>
      <c r="I333" t="s">
        <v>18</v>
      </c>
      <c r="J333" t="s">
        <v>1426</v>
      </c>
      <c r="L333" t="s">
        <v>19</v>
      </c>
      <c r="M333" t="s">
        <v>39</v>
      </c>
      <c r="N333" t="s">
        <v>40</v>
      </c>
      <c r="O333" t="s">
        <v>750</v>
      </c>
      <c r="P333" s="1">
        <v>3166859291</v>
      </c>
      <c r="Q333" t="s">
        <v>192</v>
      </c>
      <c r="S333" t="s">
        <v>22</v>
      </c>
      <c r="T333" t="s">
        <v>22</v>
      </c>
      <c r="U333" t="s">
        <v>226</v>
      </c>
    </row>
    <row r="334" spans="1:22" ht="15" customHeight="1">
      <c r="A334" s="1">
        <v>1066064</v>
      </c>
      <c r="B334" s="1" t="e">
        <f>VLOOKUP(Table15[[#This Row],[RESOURCE_ID]],[1]!Table3[NH Provider '#],1,FALSE)</f>
        <v>#REF!</v>
      </c>
      <c r="C334" s="1" t="b">
        <f>IFERROR(IF(VLOOKUP($G334, '[1]Kathys Report LTC Facilities'!D:D,1,FALSE)=$G334,TRUE,FALSE), FALSE)</f>
        <v>1</v>
      </c>
      <c r="D334" s="1" t="b">
        <f>IFERROR(IF(VLOOKUP($J334, '[1]Kathys Report LTC Facilities'!E:E,1,FALSE)=$J334,TRUE,FALSE), FALSE)</f>
        <v>1</v>
      </c>
      <c r="E334" s="1" t="b">
        <f t="shared" si="5"/>
        <v>1</v>
      </c>
      <c r="F334" s="1" t="s">
        <v>1763</v>
      </c>
      <c r="G334" t="s">
        <v>1012</v>
      </c>
      <c r="H334" t="s">
        <v>17</v>
      </c>
      <c r="I334" t="s">
        <v>18</v>
      </c>
      <c r="J334" t="s">
        <v>1013</v>
      </c>
      <c r="L334" t="s">
        <v>19</v>
      </c>
      <c r="M334" t="s">
        <v>325</v>
      </c>
      <c r="N334" t="s">
        <v>326</v>
      </c>
      <c r="P334" s="1">
        <v>9132943115</v>
      </c>
      <c r="Q334" t="s">
        <v>441</v>
      </c>
      <c r="R334" t="s">
        <v>710</v>
      </c>
      <c r="S334" t="s">
        <v>22</v>
      </c>
      <c r="T334" t="s">
        <v>22</v>
      </c>
      <c r="U334" t="s">
        <v>255</v>
      </c>
      <c r="V334" t="s">
        <v>23</v>
      </c>
    </row>
    <row r="335" spans="1:22" ht="15" customHeight="1">
      <c r="A335" s="1">
        <v>1066426</v>
      </c>
      <c r="B335" s="1" t="e">
        <f>VLOOKUP(Table15[[#This Row],[RESOURCE_ID]],[1]!Table3[NH Provider '#],1,FALSE)</f>
        <v>#REF!</v>
      </c>
      <c r="C335" s="1" t="b">
        <f>IFERROR(IF(VLOOKUP($G335, '[1]Kathys Report LTC Facilities'!D:D,1,FALSE)=$G335,TRUE,FALSE), FALSE)</f>
        <v>1</v>
      </c>
      <c r="D335" s="1" t="b">
        <f>IFERROR(IF(VLOOKUP($J335, '[1]Kathys Report LTC Facilities'!E:E,1,FALSE)=$J335,TRUE,FALSE), FALSE)</f>
        <v>1</v>
      </c>
      <c r="E335" s="1" t="b">
        <f t="shared" si="5"/>
        <v>1</v>
      </c>
      <c r="F335" s="1" t="s">
        <v>1763</v>
      </c>
      <c r="G335" t="s">
        <v>1582</v>
      </c>
      <c r="H335" t="s">
        <v>17</v>
      </c>
      <c r="I335" t="s">
        <v>18</v>
      </c>
      <c r="J335" t="s">
        <v>1583</v>
      </c>
      <c r="L335" t="s">
        <v>19</v>
      </c>
      <c r="M335" t="s">
        <v>539</v>
      </c>
      <c r="N335" t="s">
        <v>540</v>
      </c>
      <c r="P335" s="1">
        <v>3167948635</v>
      </c>
      <c r="Q335" t="s">
        <v>54</v>
      </c>
      <c r="R335" t="s">
        <v>710</v>
      </c>
      <c r="S335" t="s">
        <v>27</v>
      </c>
      <c r="T335" t="s">
        <v>22</v>
      </c>
      <c r="U335" t="s">
        <v>226</v>
      </c>
      <c r="V335" t="s">
        <v>23</v>
      </c>
    </row>
    <row r="336" spans="1:22" ht="15" customHeight="1">
      <c r="A336" s="1">
        <v>1066404</v>
      </c>
      <c r="B336" s="1" t="e">
        <f>VLOOKUP(Table15[[#This Row],[RESOURCE_ID]],[1]!Table3[NH Provider '#],1,FALSE)</f>
        <v>#REF!</v>
      </c>
      <c r="C336" s="1" t="b">
        <f>IFERROR(IF(VLOOKUP($G336, '[1]Kathys Report LTC Facilities'!D:D,1,FALSE)=$G336,TRUE,FALSE), FALSE)</f>
        <v>1</v>
      </c>
      <c r="D336" s="1" t="b">
        <f>IFERROR(IF(VLOOKUP($J336, '[1]Kathys Report LTC Facilities'!E:E,1,FALSE)=$J336,TRUE,FALSE), FALSE)</f>
        <v>1</v>
      </c>
      <c r="E336" s="1" t="b">
        <f t="shared" si="5"/>
        <v>1</v>
      </c>
      <c r="F336" s="1" t="s">
        <v>1763</v>
      </c>
      <c r="G336" t="s">
        <v>1549</v>
      </c>
      <c r="H336" t="s">
        <v>17</v>
      </c>
      <c r="I336" t="s">
        <v>18</v>
      </c>
      <c r="J336" t="s">
        <v>1550</v>
      </c>
      <c r="L336" t="s">
        <v>19</v>
      </c>
      <c r="M336" t="s">
        <v>51</v>
      </c>
      <c r="N336" t="s">
        <v>52</v>
      </c>
      <c r="P336" s="1">
        <v>6202276303</v>
      </c>
      <c r="Q336" t="s">
        <v>441</v>
      </c>
      <c r="R336" t="s">
        <v>710</v>
      </c>
      <c r="S336" t="s">
        <v>27</v>
      </c>
      <c r="T336" t="s">
        <v>22</v>
      </c>
      <c r="U336" t="s">
        <v>226</v>
      </c>
      <c r="V336" t="s">
        <v>23</v>
      </c>
    </row>
    <row r="337" spans="1:22" ht="15" customHeight="1">
      <c r="A337" s="1">
        <v>1066276</v>
      </c>
      <c r="B337" s="1" t="e">
        <f>VLOOKUP(Table15[[#This Row],[RESOURCE_ID]],[1]!Table3[NH Provider '#],1,FALSE)</f>
        <v>#REF!</v>
      </c>
      <c r="C337" s="1" t="b">
        <f>IFERROR(IF(VLOOKUP($G337, '[1]Kathys Report LTC Facilities'!D:D,1,FALSE)=$G337,TRUE,FALSE), FALSE)</f>
        <v>0</v>
      </c>
      <c r="D337" s="1" t="b">
        <f>IFERROR(IF(VLOOKUP($J337, '[1]Kathys Report LTC Facilities'!E:E,1,FALSE)=$J337,TRUE,FALSE), FALSE)</f>
        <v>1</v>
      </c>
      <c r="E337" s="1" t="b">
        <f t="shared" si="5"/>
        <v>1</v>
      </c>
      <c r="F337" s="1" t="s">
        <v>1763</v>
      </c>
      <c r="G337" t="s">
        <v>1343</v>
      </c>
      <c r="H337" t="s">
        <v>17</v>
      </c>
      <c r="I337" t="s">
        <v>18</v>
      </c>
      <c r="J337" t="s">
        <v>1000</v>
      </c>
      <c r="L337" t="s">
        <v>19</v>
      </c>
      <c r="M337" t="s">
        <v>37</v>
      </c>
      <c r="N337" t="s">
        <v>89</v>
      </c>
      <c r="P337" s="1">
        <v>7852730886</v>
      </c>
      <c r="Q337" t="s">
        <v>54</v>
      </c>
      <c r="R337" t="s">
        <v>710</v>
      </c>
      <c r="S337" t="s">
        <v>27</v>
      </c>
      <c r="T337" t="s">
        <v>22</v>
      </c>
      <c r="U337" t="s">
        <v>226</v>
      </c>
      <c r="V337" t="s">
        <v>23</v>
      </c>
    </row>
    <row r="338" spans="1:22" ht="15" customHeight="1">
      <c r="A338" s="1">
        <v>1066346</v>
      </c>
      <c r="B338" s="1" t="e">
        <f>VLOOKUP(Table15[[#This Row],[RESOURCE_ID]],[1]!Table3[NH Provider '#],1,FALSE)</f>
        <v>#REF!</v>
      </c>
      <c r="C338" s="1" t="b">
        <f>IFERROR(IF(VLOOKUP($G338, '[1]Kathys Report LTC Facilities'!D:D,1,FALSE)=$G338,TRUE,FALSE), FALSE)</f>
        <v>1</v>
      </c>
      <c r="D338" s="1" t="b">
        <f>IFERROR(IF(VLOOKUP($J338, '[1]Kathys Report LTC Facilities'!E:E,1,FALSE)=$J338,TRUE,FALSE), FALSE)</f>
        <v>1</v>
      </c>
      <c r="E338" s="1" t="b">
        <f t="shared" si="5"/>
        <v>1</v>
      </c>
      <c r="F338" s="1" t="s">
        <v>1762</v>
      </c>
      <c r="G338" t="s">
        <v>1461</v>
      </c>
      <c r="H338" t="s">
        <v>17</v>
      </c>
      <c r="I338" t="s">
        <v>18</v>
      </c>
      <c r="J338" t="s">
        <v>774</v>
      </c>
      <c r="L338" t="s">
        <v>19</v>
      </c>
      <c r="M338" t="s">
        <v>605</v>
      </c>
      <c r="N338" t="s">
        <v>606</v>
      </c>
      <c r="P338" s="1">
        <v>7854492285</v>
      </c>
      <c r="Q338" t="s">
        <v>441</v>
      </c>
      <c r="R338" t="s">
        <v>710</v>
      </c>
      <c r="S338" t="s">
        <v>22</v>
      </c>
      <c r="T338" t="s">
        <v>27</v>
      </c>
      <c r="U338" t="s">
        <v>255</v>
      </c>
      <c r="V338" t="s">
        <v>23</v>
      </c>
    </row>
    <row r="339" spans="1:22" ht="15" customHeight="1">
      <c r="A339" s="1">
        <v>1246049</v>
      </c>
      <c r="B339" s="1" t="e">
        <f>VLOOKUP(Table15[[#This Row],[RESOURCE_ID]],[1]!Table3[NH Provider '#],1,FALSE)</f>
        <v>#REF!</v>
      </c>
      <c r="C339" s="1" t="b">
        <f>IFERROR(IF(VLOOKUP($G339, '[1]Kathys Report LTC Facilities'!D:D,1,FALSE)=$G339,TRUE,FALSE), FALSE)</f>
        <v>0</v>
      </c>
      <c r="D339" s="1" t="b">
        <f>IFERROR(IF(VLOOKUP($J339, '[1]Kathys Report LTC Facilities'!E:E,1,FALSE)=$J339,TRUE,FALSE), FALSE)</f>
        <v>1</v>
      </c>
      <c r="E339" s="1" t="b">
        <f t="shared" si="5"/>
        <v>1</v>
      </c>
      <c r="F339" s="1" t="s">
        <v>1764</v>
      </c>
      <c r="G339" t="s">
        <v>1637</v>
      </c>
      <c r="H339" t="s">
        <v>17</v>
      </c>
      <c r="I339" t="s">
        <v>18</v>
      </c>
      <c r="J339" t="s">
        <v>774</v>
      </c>
      <c r="L339" t="s">
        <v>19</v>
      </c>
      <c r="M339" t="s">
        <v>605</v>
      </c>
      <c r="N339" t="s">
        <v>606</v>
      </c>
      <c r="O339" t="s">
        <v>590</v>
      </c>
      <c r="P339" s="1">
        <v>7854492294</v>
      </c>
      <c r="Q339" t="s">
        <v>54</v>
      </c>
      <c r="S339" t="s">
        <v>22</v>
      </c>
      <c r="T339" t="s">
        <v>22</v>
      </c>
      <c r="U339" t="s">
        <v>255</v>
      </c>
    </row>
    <row r="340" spans="1:22" ht="15" customHeight="1">
      <c r="A340" s="1">
        <v>1066250</v>
      </c>
      <c r="B340" s="1" t="e">
        <f>VLOOKUP(Table15[[#This Row],[RESOURCE_ID]],[1]!Table3[NH Provider '#],1,FALSE)</f>
        <v>#REF!</v>
      </c>
      <c r="C340" s="1" t="b">
        <f>IFERROR(IF(VLOOKUP($G340, '[1]Kathys Report LTC Facilities'!D:D,1,FALSE)=$G340,TRUE,FALSE), FALSE)</f>
        <v>1</v>
      </c>
      <c r="D340" s="1" t="b">
        <f>IFERROR(IF(VLOOKUP($J340, '[1]Kathys Report LTC Facilities'!E:E,1,FALSE)=$J340,TRUE,FALSE), FALSE)</f>
        <v>1</v>
      </c>
      <c r="E340" s="1" t="b">
        <f t="shared" si="5"/>
        <v>1</v>
      </c>
      <c r="F340" s="1" t="s">
        <v>1762</v>
      </c>
      <c r="G340" t="s">
        <v>1301</v>
      </c>
      <c r="H340" t="s">
        <v>17</v>
      </c>
      <c r="I340" t="s">
        <v>18</v>
      </c>
      <c r="J340" t="s">
        <v>1302</v>
      </c>
      <c r="L340" t="s">
        <v>19</v>
      </c>
      <c r="M340" t="s">
        <v>544</v>
      </c>
      <c r="N340" t="s">
        <v>545</v>
      </c>
      <c r="P340" s="1">
        <v>6208263202</v>
      </c>
      <c r="Q340" t="s">
        <v>54</v>
      </c>
      <c r="R340" t="s">
        <v>710</v>
      </c>
      <c r="S340" t="s">
        <v>22</v>
      </c>
      <c r="T340" t="s">
        <v>27</v>
      </c>
      <c r="U340" t="s">
        <v>226</v>
      </c>
      <c r="V340" t="s">
        <v>23</v>
      </c>
    </row>
    <row r="341" spans="1:22" ht="15" customHeight="1">
      <c r="A341" s="1">
        <v>1066071</v>
      </c>
      <c r="B341" s="1" t="e">
        <f>VLOOKUP(Table15[[#This Row],[RESOURCE_ID]],[1]!Table3[NH Provider '#],1,FALSE)</f>
        <v>#REF!</v>
      </c>
      <c r="C341" s="1" t="b">
        <f>IFERROR(IF(VLOOKUP($G341, '[1]Kathys Report LTC Facilities'!D:D,1,FALSE)=$G341,TRUE,FALSE), FALSE)</f>
        <v>1</v>
      </c>
      <c r="D341" s="1" t="b">
        <f>IFERROR(IF(VLOOKUP($J341, '[1]Kathys Report LTC Facilities'!E:E,1,FALSE)=$J341,TRUE,FALSE), FALSE)</f>
        <v>1</v>
      </c>
      <c r="E341" s="1" t="b">
        <f t="shared" si="5"/>
        <v>1</v>
      </c>
      <c r="F341" s="1" t="s">
        <v>1762</v>
      </c>
      <c r="G341" t="s">
        <v>1025</v>
      </c>
      <c r="H341" t="s">
        <v>17</v>
      </c>
      <c r="I341" t="s">
        <v>18</v>
      </c>
      <c r="J341" t="s">
        <v>1026</v>
      </c>
      <c r="L341" t="s">
        <v>19</v>
      </c>
      <c r="M341" t="s">
        <v>264</v>
      </c>
      <c r="N341" t="s">
        <v>265</v>
      </c>
      <c r="P341" s="1">
        <v>6203764225</v>
      </c>
      <c r="Q341" t="s">
        <v>54</v>
      </c>
      <c r="R341" t="s">
        <v>710</v>
      </c>
      <c r="S341" t="s">
        <v>22</v>
      </c>
      <c r="T341" t="s">
        <v>27</v>
      </c>
      <c r="U341" t="s">
        <v>226</v>
      </c>
      <c r="V341" t="s">
        <v>23</v>
      </c>
    </row>
    <row r="342" spans="1:22" ht="15" customHeight="1">
      <c r="A342" s="1">
        <v>1066076</v>
      </c>
      <c r="B342" s="1" t="e">
        <f>VLOOKUP(Table15[[#This Row],[RESOURCE_ID]],[1]!Table3[NH Provider '#],1,FALSE)</f>
        <v>#REF!</v>
      </c>
      <c r="C342" s="1" t="b">
        <f>IFERROR(IF(VLOOKUP($G342, '[1]Kathys Report LTC Facilities'!D:D,1,FALSE)=$G342,TRUE,FALSE), FALSE)</f>
        <v>1</v>
      </c>
      <c r="D342" s="1" t="b">
        <f>IFERROR(IF(VLOOKUP($J342, '[1]Kathys Report LTC Facilities'!E:E,1,FALSE)=$J342,TRUE,FALSE), FALSE)</f>
        <v>1</v>
      </c>
      <c r="E342" s="1" t="b">
        <f t="shared" si="5"/>
        <v>1</v>
      </c>
      <c r="F342" s="1" t="s">
        <v>1762</v>
      </c>
      <c r="G342" t="s">
        <v>1772</v>
      </c>
      <c r="H342" t="s">
        <v>17</v>
      </c>
      <c r="I342" t="s">
        <v>18</v>
      </c>
      <c r="J342" t="s">
        <v>1032</v>
      </c>
      <c r="L342" t="s">
        <v>19</v>
      </c>
      <c r="M342" t="s">
        <v>652</v>
      </c>
      <c r="N342" t="s">
        <v>653</v>
      </c>
      <c r="P342" s="1">
        <v>7854615417</v>
      </c>
      <c r="Q342" t="s">
        <v>54</v>
      </c>
      <c r="R342" t="s">
        <v>710</v>
      </c>
      <c r="S342" t="s">
        <v>22</v>
      </c>
      <c r="T342" t="s">
        <v>27</v>
      </c>
      <c r="U342" t="s">
        <v>226</v>
      </c>
      <c r="V342" t="s">
        <v>23</v>
      </c>
    </row>
    <row r="343" spans="1:22" ht="15" customHeight="1">
      <c r="A343" s="1">
        <v>1258889</v>
      </c>
      <c r="B343" s="1" t="e">
        <f>VLOOKUP(Table15[[#This Row],[RESOURCE_ID]],[1]!Table3[NH Provider '#],1,FALSE)</f>
        <v>#REF!</v>
      </c>
      <c r="C343" s="1" t="b">
        <f>IFERROR(IF(VLOOKUP($G343, '[1]Kathys Report LTC Facilities'!D:D,1,FALSE)=$G343,TRUE,FALSE), FALSE)</f>
        <v>0</v>
      </c>
      <c r="D343" s="1" t="b">
        <f>IFERROR(IF(VLOOKUP($J343, '[1]Kathys Report LTC Facilities'!E:E,1,FALSE)=$J343,TRUE,FALSE), FALSE)</f>
        <v>0</v>
      </c>
      <c r="E343" s="1" t="b">
        <f t="shared" si="5"/>
        <v>0</v>
      </c>
      <c r="F343" s="1" t="s">
        <v>1764</v>
      </c>
      <c r="G343" t="s">
        <v>1670</v>
      </c>
      <c r="H343" t="s">
        <v>17</v>
      </c>
      <c r="I343" t="s">
        <v>18</v>
      </c>
      <c r="J343" t="s">
        <v>1728</v>
      </c>
      <c r="L343" t="s">
        <v>19</v>
      </c>
      <c r="M343" t="s">
        <v>68</v>
      </c>
      <c r="N343" t="s">
        <v>69</v>
      </c>
      <c r="P343" s="1">
        <v>7858250563</v>
      </c>
      <c r="Q343" t="s">
        <v>442</v>
      </c>
      <c r="S343" t="s">
        <v>27</v>
      </c>
      <c r="T343" t="s">
        <v>22</v>
      </c>
      <c r="U343" t="s">
        <v>704</v>
      </c>
    </row>
    <row r="344" spans="1:22" ht="15" customHeight="1">
      <c r="A344" s="1">
        <v>1245545</v>
      </c>
      <c r="B344" s="1" t="e">
        <f>VLOOKUP(Table15[[#This Row],[RESOURCE_ID]],[1]!Table3[NH Provider '#],1,FALSE)</f>
        <v>#REF!</v>
      </c>
      <c r="C344" s="1" t="b">
        <f>IFERROR(IF(VLOOKUP($G344, '[1]Kathys Report LTC Facilities'!D:D,1,FALSE)=$G344,TRUE,FALSE), FALSE)</f>
        <v>0</v>
      </c>
      <c r="D344" s="1" t="b">
        <f>IFERROR(IF(VLOOKUP($J344, '[1]Kathys Report LTC Facilities'!E:E,1,FALSE)=$J344,TRUE,FALSE), FALSE)</f>
        <v>0</v>
      </c>
      <c r="E344" s="1" t="b">
        <f t="shared" si="5"/>
        <v>0</v>
      </c>
      <c r="F344" s="1" t="s">
        <v>1764</v>
      </c>
      <c r="G344" t="s">
        <v>1622</v>
      </c>
      <c r="H344" t="s">
        <v>17</v>
      </c>
      <c r="I344" t="s">
        <v>18</v>
      </c>
      <c r="J344" t="s">
        <v>1623</v>
      </c>
      <c r="L344" t="s">
        <v>19</v>
      </c>
      <c r="M344" t="s">
        <v>68</v>
      </c>
      <c r="N344" t="s">
        <v>69</v>
      </c>
      <c r="O344" t="s">
        <v>768</v>
      </c>
      <c r="P344" s="1">
        <v>7858250563</v>
      </c>
      <c r="Q344" t="s">
        <v>54</v>
      </c>
      <c r="S344" t="s">
        <v>27</v>
      </c>
      <c r="T344" t="s">
        <v>22</v>
      </c>
      <c r="U344" t="s">
        <v>704</v>
      </c>
    </row>
    <row r="345" spans="1:22" ht="15" customHeight="1">
      <c r="A345" s="1">
        <v>1066398</v>
      </c>
      <c r="B345" s="1" t="e">
        <f>VLOOKUP(Table15[[#This Row],[RESOURCE_ID]],[1]!Table3[NH Provider '#],1,FALSE)</f>
        <v>#REF!</v>
      </c>
      <c r="C345" s="1" t="b">
        <f>IFERROR(IF(VLOOKUP($G345, '[1]Kathys Report LTC Facilities'!D:D,1,FALSE)=$G345,TRUE,FALSE), FALSE)</f>
        <v>0</v>
      </c>
      <c r="D345" s="1" t="b">
        <f>IFERROR(IF(VLOOKUP($J345, '[1]Kathys Report LTC Facilities'!E:E,1,FALSE)=$J345,TRUE,FALSE), FALSE)</f>
        <v>0</v>
      </c>
      <c r="E345" s="1" t="b">
        <f t="shared" si="5"/>
        <v>0</v>
      </c>
      <c r="F345" s="1" t="s">
        <v>1762</v>
      </c>
      <c r="G345" t="s">
        <v>1541</v>
      </c>
      <c r="H345" t="s">
        <v>17</v>
      </c>
      <c r="I345" t="s">
        <v>18</v>
      </c>
      <c r="J345" t="s">
        <v>1542</v>
      </c>
      <c r="L345" t="s">
        <v>19</v>
      </c>
      <c r="M345" t="s">
        <v>68</v>
      </c>
      <c r="N345" t="s">
        <v>69</v>
      </c>
      <c r="P345" s="1">
        <v>7858250563</v>
      </c>
      <c r="Q345" t="s">
        <v>54</v>
      </c>
      <c r="R345" t="s">
        <v>710</v>
      </c>
      <c r="S345" t="s">
        <v>22</v>
      </c>
      <c r="T345" t="s">
        <v>22</v>
      </c>
      <c r="U345" t="s">
        <v>704</v>
      </c>
      <c r="V345" t="s">
        <v>23</v>
      </c>
    </row>
    <row r="346" spans="1:22" ht="15" customHeight="1">
      <c r="A346" s="1">
        <v>1066312</v>
      </c>
      <c r="B346" s="1" t="e">
        <f>VLOOKUP(Table15[[#This Row],[RESOURCE_ID]],[1]!Table3[NH Provider '#],1,FALSE)</f>
        <v>#REF!</v>
      </c>
      <c r="C346" s="1" t="b">
        <f>IFERROR(IF(VLOOKUP($G346, '[1]Kathys Report LTC Facilities'!D:D,1,FALSE)=$G346,TRUE,FALSE), FALSE)</f>
        <v>1</v>
      </c>
      <c r="D346" s="1" t="b">
        <f>IFERROR(IF(VLOOKUP($J346, '[1]Kathys Report LTC Facilities'!E:E,1,FALSE)=$J346,TRUE,FALSE), FALSE)</f>
        <v>1</v>
      </c>
      <c r="E346" s="1" t="b">
        <f t="shared" si="5"/>
        <v>1</v>
      </c>
      <c r="F346" s="1" t="s">
        <v>1762</v>
      </c>
      <c r="G346" t="s">
        <v>1403</v>
      </c>
      <c r="H346" t="s">
        <v>17</v>
      </c>
      <c r="I346" t="s">
        <v>18</v>
      </c>
      <c r="J346" t="s">
        <v>1404</v>
      </c>
      <c r="L346" t="s">
        <v>19</v>
      </c>
      <c r="M346" t="s">
        <v>372</v>
      </c>
      <c r="N346" t="s">
        <v>373</v>
      </c>
      <c r="P346" s="1">
        <v>6203561932</v>
      </c>
      <c r="Q346" t="s">
        <v>441</v>
      </c>
      <c r="R346" t="s">
        <v>710</v>
      </c>
      <c r="S346" t="s">
        <v>22</v>
      </c>
      <c r="T346" t="s">
        <v>27</v>
      </c>
      <c r="U346" t="s">
        <v>226</v>
      </c>
      <c r="V346" t="s">
        <v>23</v>
      </c>
    </row>
    <row r="347" spans="1:22" ht="15" customHeight="1">
      <c r="A347" s="1">
        <v>1066306</v>
      </c>
      <c r="B347" s="1" t="e">
        <f>VLOOKUP(Table15[[#This Row],[RESOURCE_ID]],[1]!Table3[NH Provider '#],1,FALSE)</f>
        <v>#REF!</v>
      </c>
      <c r="C347" s="1" t="b">
        <f>IFERROR(IF(VLOOKUP($G347, '[1]Kathys Report LTC Facilities'!D:D,1,FALSE)=$G347,TRUE,FALSE), FALSE)</f>
        <v>1</v>
      </c>
      <c r="D347" s="1" t="b">
        <f>IFERROR(IF(VLOOKUP($J347, '[1]Kathys Report LTC Facilities'!E:E,1,FALSE)=$J347,TRUE,FALSE), FALSE)</f>
        <v>1</v>
      </c>
      <c r="E347" s="1" t="b">
        <f t="shared" si="5"/>
        <v>1</v>
      </c>
      <c r="F347" s="1" t="s">
        <v>1762</v>
      </c>
      <c r="G347" t="s">
        <v>1392</v>
      </c>
      <c r="H347" t="s">
        <v>17</v>
      </c>
      <c r="I347" t="s">
        <v>18</v>
      </c>
      <c r="J347" t="s">
        <v>685</v>
      </c>
      <c r="L347" t="s">
        <v>19</v>
      </c>
      <c r="M347" t="s">
        <v>177</v>
      </c>
      <c r="N347" t="s">
        <v>178</v>
      </c>
      <c r="P347" s="1">
        <v>7852924400</v>
      </c>
      <c r="Q347" t="s">
        <v>441</v>
      </c>
      <c r="R347" t="s">
        <v>710</v>
      </c>
      <c r="S347" t="s">
        <v>22</v>
      </c>
      <c r="T347" t="s">
        <v>27</v>
      </c>
      <c r="U347" t="s">
        <v>226</v>
      </c>
      <c r="V347" t="s">
        <v>23</v>
      </c>
    </row>
    <row r="348" spans="1:22" ht="15" customHeight="1">
      <c r="A348" s="1">
        <v>1066303</v>
      </c>
      <c r="B348" s="1" t="e">
        <f>VLOOKUP(Table15[[#This Row],[RESOURCE_ID]],[1]!Table3[NH Provider '#],1,FALSE)</f>
        <v>#REF!</v>
      </c>
      <c r="C348" s="1" t="b">
        <f>IFERROR(IF(VLOOKUP($G348, '[1]Kathys Report LTC Facilities'!D:D,1,FALSE)=$G348,TRUE,FALSE), FALSE)</f>
        <v>1</v>
      </c>
      <c r="D348" s="1" t="b">
        <f>IFERROR(IF(VLOOKUP($J348, '[1]Kathys Report LTC Facilities'!E:E,1,FALSE)=$J348,TRUE,FALSE), FALSE)</f>
        <v>1</v>
      </c>
      <c r="E348" s="1" t="b">
        <f t="shared" si="5"/>
        <v>1</v>
      </c>
      <c r="F348" s="1" t="s">
        <v>1763</v>
      </c>
      <c r="G348" t="s">
        <v>767</v>
      </c>
      <c r="H348" t="s">
        <v>17</v>
      </c>
      <c r="I348" t="s">
        <v>18</v>
      </c>
      <c r="J348" t="s">
        <v>766</v>
      </c>
      <c r="L348" t="s">
        <v>19</v>
      </c>
      <c r="M348" t="s">
        <v>323</v>
      </c>
      <c r="N348" t="s">
        <v>324</v>
      </c>
      <c r="P348" s="1">
        <v>6205642337</v>
      </c>
      <c r="Q348" t="s">
        <v>54</v>
      </c>
      <c r="R348" t="s">
        <v>710</v>
      </c>
      <c r="S348" t="s">
        <v>27</v>
      </c>
      <c r="T348" t="s">
        <v>22</v>
      </c>
      <c r="U348" t="s">
        <v>226</v>
      </c>
      <c r="V348" t="s">
        <v>23</v>
      </c>
    </row>
    <row r="349" spans="1:22" ht="15" customHeight="1">
      <c r="A349" s="1">
        <v>1066364</v>
      </c>
      <c r="B349" s="1" t="e">
        <f>VLOOKUP(Table15[[#This Row],[RESOURCE_ID]],[1]!Table3[NH Provider '#],1,FALSE)</f>
        <v>#REF!</v>
      </c>
      <c r="C349" s="1" t="b">
        <f>IFERROR(IF(VLOOKUP($G349, '[1]Kathys Report LTC Facilities'!D:D,1,FALSE)=$G349,TRUE,FALSE), FALSE)</f>
        <v>0</v>
      </c>
      <c r="D349" s="1" t="b">
        <f>IFERROR(IF(VLOOKUP($J349, '[1]Kathys Report LTC Facilities'!E:E,1,FALSE)=$J349,TRUE,FALSE), FALSE)</f>
        <v>0</v>
      </c>
      <c r="E349" s="1" t="b">
        <f t="shared" si="5"/>
        <v>0</v>
      </c>
      <c r="F349" s="1" t="s">
        <v>1763</v>
      </c>
      <c r="G349" t="s">
        <v>1490</v>
      </c>
      <c r="H349" t="s">
        <v>17</v>
      </c>
      <c r="I349" t="s">
        <v>18</v>
      </c>
      <c r="J349" t="s">
        <v>1491</v>
      </c>
      <c r="L349" t="s">
        <v>19</v>
      </c>
      <c r="M349" t="s">
        <v>51</v>
      </c>
      <c r="N349" t="s">
        <v>52</v>
      </c>
      <c r="P349" s="1">
        <v>6202258630</v>
      </c>
      <c r="Q349" t="s">
        <v>441</v>
      </c>
      <c r="R349" t="s">
        <v>710</v>
      </c>
      <c r="S349" t="s">
        <v>27</v>
      </c>
      <c r="T349" t="s">
        <v>22</v>
      </c>
      <c r="U349" t="s">
        <v>226</v>
      </c>
      <c r="V349" t="s">
        <v>23</v>
      </c>
    </row>
    <row r="350" spans="1:22" ht="15" customHeight="1">
      <c r="A350" s="1">
        <v>1066105</v>
      </c>
      <c r="B350" s="1" t="e">
        <f>VLOOKUP(Table15[[#This Row],[RESOURCE_ID]],[1]!Table3[NH Provider '#],1,FALSE)</f>
        <v>#REF!</v>
      </c>
      <c r="C350" s="1" t="b">
        <f>IFERROR(IF(VLOOKUP($G350, '[1]Kathys Report LTC Facilities'!D:D,1,FALSE)=$G350,TRUE,FALSE), FALSE)</f>
        <v>0</v>
      </c>
      <c r="D350" s="1" t="b">
        <f>IFERROR(IF(VLOOKUP($J350, '[1]Kathys Report LTC Facilities'!E:E,1,FALSE)=$J350,TRUE,FALSE), FALSE)</f>
        <v>1</v>
      </c>
      <c r="E350" s="1" t="b">
        <f t="shared" si="5"/>
        <v>1</v>
      </c>
      <c r="F350" s="1" t="s">
        <v>1763</v>
      </c>
      <c r="G350" t="s">
        <v>1076</v>
      </c>
      <c r="H350" t="s">
        <v>17</v>
      </c>
      <c r="I350" t="s">
        <v>18</v>
      </c>
      <c r="J350" t="s">
        <v>1077</v>
      </c>
      <c r="L350" t="s">
        <v>19</v>
      </c>
      <c r="M350" t="s">
        <v>348</v>
      </c>
      <c r="N350" t="s">
        <v>349</v>
      </c>
      <c r="P350" s="1">
        <v>0</v>
      </c>
      <c r="Q350" t="s">
        <v>441</v>
      </c>
      <c r="R350" t="s">
        <v>710</v>
      </c>
      <c r="S350" t="s">
        <v>27</v>
      </c>
      <c r="T350" t="s">
        <v>22</v>
      </c>
      <c r="U350" t="s">
        <v>226</v>
      </c>
      <c r="V350" t="s">
        <v>23</v>
      </c>
    </row>
    <row r="351" spans="1:22" ht="15" customHeight="1">
      <c r="A351" s="1">
        <v>1066381</v>
      </c>
      <c r="B351" s="1" t="e">
        <f>VLOOKUP(Table15[[#This Row],[RESOURCE_ID]],[1]!Table3[NH Provider '#],1,FALSE)</f>
        <v>#REF!</v>
      </c>
      <c r="C351" s="1" t="b">
        <f>IFERROR(IF(VLOOKUP($G351, '[1]Kathys Report LTC Facilities'!D:D,1,FALSE)=$G351,TRUE,FALSE), FALSE)</f>
        <v>1</v>
      </c>
      <c r="D351" s="1" t="b">
        <f>IFERROR(IF(VLOOKUP($J351, '[1]Kathys Report LTC Facilities'!E:E,1,FALSE)=$J351,TRUE,FALSE), FALSE)</f>
        <v>1</v>
      </c>
      <c r="E351" s="1" t="b">
        <f t="shared" si="5"/>
        <v>1</v>
      </c>
      <c r="F351" s="1" t="s">
        <v>1763</v>
      </c>
      <c r="G351" t="s">
        <v>228</v>
      </c>
      <c r="H351" t="s">
        <v>17</v>
      </c>
      <c r="I351" t="s">
        <v>18</v>
      </c>
      <c r="J351" t="s">
        <v>1518</v>
      </c>
      <c r="L351" t="s">
        <v>19</v>
      </c>
      <c r="M351" t="s">
        <v>229</v>
      </c>
      <c r="N351" t="s">
        <v>230</v>
      </c>
      <c r="P351" s="1">
        <v>7852843471</v>
      </c>
      <c r="Q351" t="s">
        <v>54</v>
      </c>
      <c r="R351" t="s">
        <v>710</v>
      </c>
      <c r="S351" t="s">
        <v>22</v>
      </c>
      <c r="T351" t="s">
        <v>22</v>
      </c>
      <c r="U351" t="s">
        <v>731</v>
      </c>
      <c r="V351" t="s">
        <v>23</v>
      </c>
    </row>
    <row r="352" spans="1:22" ht="15" customHeight="1">
      <c r="A352" s="1">
        <v>1066365</v>
      </c>
      <c r="B352" s="1" t="e">
        <f>VLOOKUP(Table15[[#This Row],[RESOURCE_ID]],[1]!Table3[NH Provider '#],1,FALSE)</f>
        <v>#REF!</v>
      </c>
      <c r="C352" s="1" t="b">
        <f>IFERROR(IF(VLOOKUP($G352, '[1]Kathys Report LTC Facilities'!D:D,1,FALSE)=$G352,TRUE,FALSE), FALSE)</f>
        <v>1</v>
      </c>
      <c r="D352" s="1" t="b">
        <f>IFERROR(IF(VLOOKUP($J352, '[1]Kathys Report LTC Facilities'!E:E,1,FALSE)=$J352,TRUE,FALSE), FALSE)</f>
        <v>1</v>
      </c>
      <c r="E352" s="1" t="b">
        <f t="shared" si="5"/>
        <v>1</v>
      </c>
      <c r="F352" s="1" t="s">
        <v>1763</v>
      </c>
      <c r="G352" t="s">
        <v>1492</v>
      </c>
      <c r="H352" t="s">
        <v>17</v>
      </c>
      <c r="I352" t="s">
        <v>18</v>
      </c>
      <c r="J352" t="s">
        <v>1493</v>
      </c>
      <c r="L352" t="s">
        <v>19</v>
      </c>
      <c r="M352" t="s">
        <v>288</v>
      </c>
      <c r="N352" t="s">
        <v>289</v>
      </c>
      <c r="P352" s="1">
        <v>7853363528</v>
      </c>
      <c r="Q352" t="s">
        <v>54</v>
      </c>
      <c r="R352" t="s">
        <v>710</v>
      </c>
      <c r="S352" t="s">
        <v>22</v>
      </c>
      <c r="T352" t="s">
        <v>22</v>
      </c>
      <c r="U352" t="s">
        <v>226</v>
      </c>
      <c r="V352" t="s">
        <v>23</v>
      </c>
    </row>
    <row r="353" spans="1:22" ht="15" customHeight="1">
      <c r="A353" s="1">
        <v>1066094</v>
      </c>
      <c r="B353" s="1" t="e">
        <f>VLOOKUP(Table15[[#This Row],[RESOURCE_ID]],[1]!Table3[NH Provider '#],1,FALSE)</f>
        <v>#REF!</v>
      </c>
      <c r="C353" s="1" t="b">
        <f>IFERROR(IF(VLOOKUP($G353, '[1]Kathys Report LTC Facilities'!D:D,1,FALSE)=$G353,TRUE,FALSE), FALSE)</f>
        <v>1</v>
      </c>
      <c r="D353" s="1" t="b">
        <f>IFERROR(IF(VLOOKUP($J353, '[1]Kathys Report LTC Facilities'!E:E,1,FALSE)=$J353,TRUE,FALSE), FALSE)</f>
        <v>1</v>
      </c>
      <c r="E353" s="1" t="b">
        <f t="shared" si="5"/>
        <v>1</v>
      </c>
      <c r="F353" s="1" t="s">
        <v>1763</v>
      </c>
      <c r="G353" t="s">
        <v>1055</v>
      </c>
      <c r="H353" t="s">
        <v>17</v>
      </c>
      <c r="I353" t="s">
        <v>18</v>
      </c>
      <c r="J353" t="s">
        <v>1056</v>
      </c>
      <c r="L353" t="s">
        <v>19</v>
      </c>
      <c r="M353" t="s">
        <v>672</v>
      </c>
      <c r="N353" t="s">
        <v>673</v>
      </c>
      <c r="P353" s="1">
        <v>9137735517</v>
      </c>
      <c r="Q353" t="s">
        <v>54</v>
      </c>
      <c r="R353" t="s">
        <v>710</v>
      </c>
      <c r="S353" t="s">
        <v>22</v>
      </c>
      <c r="T353" t="s">
        <v>22</v>
      </c>
      <c r="U353" t="s">
        <v>226</v>
      </c>
      <c r="V353" t="s">
        <v>23</v>
      </c>
    </row>
    <row r="354" spans="1:22" ht="15" customHeight="1">
      <c r="A354" s="1">
        <v>1255520</v>
      </c>
      <c r="B354" s="1" t="e">
        <f>VLOOKUP(Table15[[#This Row],[RESOURCE_ID]],[1]!Table3[NH Provider '#],1,FALSE)</f>
        <v>#REF!</v>
      </c>
      <c r="C354" s="1" t="b">
        <f>IFERROR(IF(VLOOKUP($G354, '[1]Kathys Report LTC Facilities'!D:D,1,FALSE)=$G354,TRUE,FALSE), FALSE)</f>
        <v>0</v>
      </c>
      <c r="D354" s="1" t="b">
        <f>IFERROR(IF(VLOOKUP($J354, '[1]Kathys Report LTC Facilities'!E:E,1,FALSE)=$J354,TRUE,FALSE), FALSE)</f>
        <v>0</v>
      </c>
      <c r="E354" s="1" t="b">
        <f t="shared" si="5"/>
        <v>0</v>
      </c>
      <c r="F354" s="1" t="s">
        <v>1764</v>
      </c>
      <c r="G354" t="s">
        <v>1685</v>
      </c>
      <c r="H354" t="s">
        <v>17</v>
      </c>
      <c r="I354" t="s">
        <v>18</v>
      </c>
      <c r="J354" t="s">
        <v>1686</v>
      </c>
      <c r="K354" t="s">
        <v>1687</v>
      </c>
      <c r="L354" t="s">
        <v>19</v>
      </c>
      <c r="M354" t="s">
        <v>672</v>
      </c>
      <c r="N354" t="s">
        <v>673</v>
      </c>
      <c r="O354" t="s">
        <v>184</v>
      </c>
      <c r="P354" s="1">
        <v>9137735517</v>
      </c>
      <c r="Q354" t="s">
        <v>54</v>
      </c>
      <c r="S354" t="s">
        <v>22</v>
      </c>
      <c r="T354" t="s">
        <v>22</v>
      </c>
      <c r="U354" t="s">
        <v>226</v>
      </c>
    </row>
    <row r="355" spans="1:22" s="3" customFormat="1" ht="15" customHeight="1">
      <c r="A355" s="2">
        <v>1255719</v>
      </c>
      <c r="B355" s="2" t="e">
        <f>VLOOKUP(Table15[[#This Row],[RESOURCE_ID]],[1]!Table3[NH Provider '#],1,FALSE)</f>
        <v>#REF!</v>
      </c>
      <c r="C355" s="2" t="b">
        <f>IFERROR(IF(VLOOKUP($G355, '[1]Kathys Report LTC Facilities'!D:D,1,FALSE)=$G355,TRUE,FALSE), FALSE)</f>
        <v>0</v>
      </c>
      <c r="D355" s="2" t="b">
        <f>IFERROR(IF(VLOOKUP($J355, '[1]Kathys Report LTC Facilities'!E:E,1,FALSE)=$J355,TRUE,FALSE), FALSE)</f>
        <v>0</v>
      </c>
      <c r="E355" s="2" t="b">
        <f t="shared" si="5"/>
        <v>0</v>
      </c>
      <c r="F355" s="2" t="s">
        <v>1762</v>
      </c>
      <c r="G355" s="3" t="s">
        <v>1797</v>
      </c>
      <c r="H355" s="3" t="s">
        <v>17</v>
      </c>
      <c r="I355" s="3" t="s">
        <v>18</v>
      </c>
      <c r="J355" s="3" t="s">
        <v>1698</v>
      </c>
      <c r="L355" s="3" t="s">
        <v>19</v>
      </c>
      <c r="M355" s="3" t="s">
        <v>342</v>
      </c>
      <c r="N355" s="3" t="s">
        <v>343</v>
      </c>
      <c r="O355" s="3" t="s">
        <v>552</v>
      </c>
      <c r="P355" s="2">
        <v>7852434671</v>
      </c>
      <c r="Q355" s="3" t="s">
        <v>54</v>
      </c>
      <c r="S355" s="3" t="s">
        <v>22</v>
      </c>
      <c r="T355" s="3" t="s">
        <v>22</v>
      </c>
      <c r="U355" s="3" t="s">
        <v>704</v>
      </c>
    </row>
    <row r="356" spans="1:22" ht="15" customHeight="1">
      <c r="A356" s="1">
        <v>1066344</v>
      </c>
      <c r="B356" s="1" t="e">
        <f>VLOOKUP(Table15[[#This Row],[RESOURCE_ID]],[1]!Table3[NH Provider '#],1,FALSE)</f>
        <v>#REF!</v>
      </c>
      <c r="C356" s="1" t="b">
        <f>IFERROR(IF(VLOOKUP($G356, '[1]Kathys Report LTC Facilities'!D:D,1,FALSE)=$G356,TRUE,FALSE), FALSE)</f>
        <v>1</v>
      </c>
      <c r="D356" s="1" t="b">
        <f>IFERROR(IF(VLOOKUP($J356, '[1]Kathys Report LTC Facilities'!E:E,1,FALSE)=$J356,TRUE,FALSE), FALSE)</f>
        <v>1</v>
      </c>
      <c r="E356" s="1" t="b">
        <f t="shared" si="5"/>
        <v>1</v>
      </c>
      <c r="F356" s="1" t="s">
        <v>1763</v>
      </c>
      <c r="G356" t="s">
        <v>1458</v>
      </c>
      <c r="H356" t="s">
        <v>17</v>
      </c>
      <c r="I356" t="s">
        <v>18</v>
      </c>
      <c r="J356" t="s">
        <v>209</v>
      </c>
      <c r="L356" t="s">
        <v>19</v>
      </c>
      <c r="M356" t="s">
        <v>210</v>
      </c>
      <c r="N356" t="s">
        <v>211</v>
      </c>
      <c r="P356" s="1">
        <v>9134412118</v>
      </c>
      <c r="Q356" t="s">
        <v>441</v>
      </c>
      <c r="R356" t="s">
        <v>710</v>
      </c>
      <c r="S356" t="s">
        <v>22</v>
      </c>
      <c r="T356" t="s">
        <v>22</v>
      </c>
      <c r="U356" t="s">
        <v>226</v>
      </c>
      <c r="V356" t="s">
        <v>23</v>
      </c>
    </row>
    <row r="357" spans="1:22" ht="15" customHeight="1">
      <c r="A357" s="1">
        <v>1066308</v>
      </c>
      <c r="B357" s="1" t="e">
        <f>VLOOKUP(Table15[[#This Row],[RESOURCE_ID]],[1]!Table3[NH Provider '#],1,FALSE)</f>
        <v>#REF!</v>
      </c>
      <c r="C357" s="1" t="b">
        <f>IFERROR(IF(VLOOKUP($G357, '[1]Kathys Report LTC Facilities'!D:D,1,FALSE)=$G357,TRUE,FALSE), FALSE)</f>
        <v>0</v>
      </c>
      <c r="D357" s="1" t="b">
        <f>IFERROR(IF(VLOOKUP($J357, '[1]Kathys Report LTC Facilities'!E:E,1,FALSE)=$J357,TRUE,FALSE), FALSE)</f>
        <v>0</v>
      </c>
      <c r="E357" s="1" t="b">
        <f t="shared" si="5"/>
        <v>0</v>
      </c>
      <c r="F357" s="1" t="s">
        <v>1762</v>
      </c>
      <c r="G357" t="s">
        <v>1395</v>
      </c>
      <c r="H357" t="s">
        <v>17</v>
      </c>
      <c r="I357" t="s">
        <v>18</v>
      </c>
      <c r="J357" t="s">
        <v>1396</v>
      </c>
      <c r="L357" t="s">
        <v>19</v>
      </c>
      <c r="M357" t="s">
        <v>633</v>
      </c>
      <c r="N357" t="s">
        <v>634</v>
      </c>
      <c r="P357" s="1">
        <v>7857543329</v>
      </c>
      <c r="Q357" t="s">
        <v>441</v>
      </c>
      <c r="R357" t="s">
        <v>710</v>
      </c>
      <c r="S357" t="s">
        <v>22</v>
      </c>
      <c r="T357" t="s">
        <v>27</v>
      </c>
      <c r="U357" t="s">
        <v>226</v>
      </c>
      <c r="V357" t="s">
        <v>23</v>
      </c>
    </row>
    <row r="358" spans="1:22" ht="15" customHeight="1">
      <c r="A358" s="1">
        <v>1009223</v>
      </c>
      <c r="B358" s="1" t="e">
        <f>VLOOKUP(Table15[[#This Row],[RESOURCE_ID]],[1]!Table3[NH Provider '#],1,FALSE)</f>
        <v>#REF!</v>
      </c>
      <c r="C358" s="1" t="b">
        <f>IFERROR(IF(VLOOKUP($G358, '[1]Kathys Report LTC Facilities'!D:D,1,FALSE)=$G358,TRUE,FALSE), FALSE)</f>
        <v>0</v>
      </c>
      <c r="D358" s="1" t="b">
        <f>IFERROR(IF(VLOOKUP($J358, '[1]Kathys Report LTC Facilities'!E:E,1,FALSE)=$J358,TRUE,FALSE), FALSE)</f>
        <v>1</v>
      </c>
      <c r="E358" s="1" t="b">
        <f t="shared" si="5"/>
        <v>1</v>
      </c>
      <c r="F358" s="1" t="s">
        <v>1763</v>
      </c>
      <c r="G358" t="s">
        <v>692</v>
      </c>
      <c r="H358" t="s">
        <v>17</v>
      </c>
      <c r="I358" t="s">
        <v>18</v>
      </c>
      <c r="J358" t="s">
        <v>694</v>
      </c>
      <c r="L358" t="s">
        <v>19</v>
      </c>
      <c r="M358" t="s">
        <v>57</v>
      </c>
      <c r="N358" t="s">
        <v>103</v>
      </c>
      <c r="P358" t="s">
        <v>20</v>
      </c>
      <c r="R358" t="s">
        <v>616</v>
      </c>
      <c r="S358" t="s">
        <v>22</v>
      </c>
      <c r="T358" t="s">
        <v>22</v>
      </c>
      <c r="U358" t="s">
        <v>226</v>
      </c>
      <c r="V358" t="s">
        <v>23</v>
      </c>
    </row>
    <row r="359" spans="1:22" ht="15" customHeight="1">
      <c r="A359" s="1">
        <v>1041606</v>
      </c>
      <c r="B359" s="1" t="e">
        <f>VLOOKUP(Table15[[#This Row],[RESOURCE_ID]],[1]!Table3[NH Provider '#],1,FALSE)</f>
        <v>#REF!</v>
      </c>
      <c r="C359" s="1" t="b">
        <f>IFERROR(IF(VLOOKUP($G359, '[1]Kathys Report LTC Facilities'!D:D,1,FALSE)=$G359,TRUE,FALSE), FALSE)</f>
        <v>0</v>
      </c>
      <c r="D359" s="1" t="b">
        <f>IFERROR(IF(VLOOKUP($J359, '[1]Kathys Report LTC Facilities'!E:E,1,FALSE)=$J359,TRUE,FALSE), FALSE)</f>
        <v>1</v>
      </c>
      <c r="E359" s="1" t="b">
        <f t="shared" si="5"/>
        <v>1</v>
      </c>
      <c r="F359" s="1" t="s">
        <v>1764</v>
      </c>
      <c r="G359" t="s">
        <v>929</v>
      </c>
      <c r="H359" t="s">
        <v>17</v>
      </c>
      <c r="I359" t="s">
        <v>18</v>
      </c>
      <c r="J359" t="s">
        <v>694</v>
      </c>
      <c r="L359" t="s">
        <v>19</v>
      </c>
      <c r="M359" t="s">
        <v>57</v>
      </c>
      <c r="N359" t="s">
        <v>103</v>
      </c>
      <c r="P359" t="s">
        <v>20</v>
      </c>
      <c r="R359" t="s">
        <v>77</v>
      </c>
      <c r="S359" t="s">
        <v>27</v>
      </c>
      <c r="T359" t="s">
        <v>22</v>
      </c>
      <c r="U359" t="s">
        <v>226</v>
      </c>
      <c r="V359" t="s">
        <v>23</v>
      </c>
    </row>
    <row r="360" spans="1:22" ht="15" customHeight="1">
      <c r="A360" s="1">
        <v>1066075</v>
      </c>
      <c r="B360" s="1" t="e">
        <f>VLOOKUP(Table15[[#This Row],[RESOURCE_ID]],[1]!Table3[NH Provider '#],1,FALSE)</f>
        <v>#REF!</v>
      </c>
      <c r="C360" s="1" t="b">
        <f>IFERROR(IF(VLOOKUP($G360, '[1]Kathys Report LTC Facilities'!D:D,1,FALSE)=$G360,TRUE,FALSE), FALSE)</f>
        <v>1</v>
      </c>
      <c r="D360" s="1" t="b">
        <f>IFERROR(IF(VLOOKUP($J360, '[1]Kathys Report LTC Facilities'!E:E,1,FALSE)=$J360,TRUE,FALSE), FALSE)</f>
        <v>1</v>
      </c>
      <c r="E360" s="1" t="b">
        <f t="shared" si="5"/>
        <v>1</v>
      </c>
      <c r="F360" s="1" t="s">
        <v>1764</v>
      </c>
      <c r="G360" t="s">
        <v>1031</v>
      </c>
      <c r="H360" t="s">
        <v>17</v>
      </c>
      <c r="I360" t="s">
        <v>18</v>
      </c>
      <c r="J360" t="s">
        <v>694</v>
      </c>
      <c r="L360" t="s">
        <v>19</v>
      </c>
      <c r="M360" t="s">
        <v>57</v>
      </c>
      <c r="N360" t="s">
        <v>103</v>
      </c>
      <c r="P360" s="1">
        <v>9133832569</v>
      </c>
      <c r="Q360" t="s">
        <v>54</v>
      </c>
      <c r="R360" t="s">
        <v>710</v>
      </c>
      <c r="S360" t="s">
        <v>22</v>
      </c>
      <c r="T360" t="s">
        <v>27</v>
      </c>
      <c r="U360" t="s">
        <v>226</v>
      </c>
      <c r="V360" t="s">
        <v>23</v>
      </c>
    </row>
    <row r="361" spans="1:22" ht="15" customHeight="1">
      <c r="A361" s="1">
        <v>1255019</v>
      </c>
      <c r="B361" s="1" t="e">
        <f>VLOOKUP(Table15[[#This Row],[RESOURCE_ID]],[1]!Table3[NH Provider '#],1,FALSE)</f>
        <v>#REF!</v>
      </c>
      <c r="C361" s="1" t="b">
        <f>IFERROR(IF(VLOOKUP($G361, '[1]Kathys Report LTC Facilities'!D:D,1,FALSE)=$G361,TRUE,FALSE), FALSE)</f>
        <v>0</v>
      </c>
      <c r="D361" s="1" t="b">
        <f>IFERROR(IF(VLOOKUP($J361, '[1]Kathys Report LTC Facilities'!E:E,1,FALSE)=$J361,TRUE,FALSE), FALSE)</f>
        <v>1</v>
      </c>
      <c r="E361" s="1" t="b">
        <f t="shared" si="5"/>
        <v>1</v>
      </c>
      <c r="F361" s="1" t="s">
        <v>1764</v>
      </c>
      <c r="G361" t="s">
        <v>1673</v>
      </c>
      <c r="H361" t="s">
        <v>17</v>
      </c>
      <c r="I361" t="s">
        <v>18</v>
      </c>
      <c r="J361" t="s">
        <v>694</v>
      </c>
      <c r="L361" t="s">
        <v>19</v>
      </c>
      <c r="M361" t="s">
        <v>57</v>
      </c>
      <c r="N361" t="s">
        <v>103</v>
      </c>
      <c r="O361" t="s">
        <v>359</v>
      </c>
      <c r="P361" s="1">
        <v>9133832569</v>
      </c>
      <c r="Q361" t="s">
        <v>54</v>
      </c>
      <c r="S361" t="s">
        <v>27</v>
      </c>
      <c r="T361" t="s">
        <v>22</v>
      </c>
      <c r="U361" t="s">
        <v>226</v>
      </c>
    </row>
    <row r="362" spans="1:22" ht="15" customHeight="1">
      <c r="A362" s="1">
        <v>1258162</v>
      </c>
      <c r="B362" s="1" t="e">
        <f>VLOOKUP(Table15[[#This Row],[RESOURCE_ID]],[1]!Table3[NH Provider '#],1,FALSE)</f>
        <v>#REF!</v>
      </c>
      <c r="C362" s="1" t="b">
        <f>IFERROR(IF(VLOOKUP($G362, '[1]Kathys Report LTC Facilities'!D:D,1,FALSE)=$G362,TRUE,FALSE), FALSE)</f>
        <v>0</v>
      </c>
      <c r="D362" s="1" t="b">
        <f>IFERROR(IF(VLOOKUP($J362, '[1]Kathys Report LTC Facilities'!E:E,1,FALSE)=$J362,TRUE,FALSE), FALSE)</f>
        <v>1</v>
      </c>
      <c r="E362" s="1" t="b">
        <f t="shared" si="5"/>
        <v>1</v>
      </c>
      <c r="F362" s="1" t="s">
        <v>1764</v>
      </c>
      <c r="G362" t="s">
        <v>1722</v>
      </c>
      <c r="H362" t="s">
        <v>17</v>
      </c>
      <c r="I362" t="s">
        <v>18</v>
      </c>
      <c r="J362" t="s">
        <v>694</v>
      </c>
      <c r="L362" t="s">
        <v>19</v>
      </c>
      <c r="M362" t="s">
        <v>57</v>
      </c>
      <c r="N362" t="s">
        <v>103</v>
      </c>
      <c r="O362" t="s">
        <v>359</v>
      </c>
      <c r="P362" s="1">
        <v>9133832569</v>
      </c>
      <c r="Q362" t="s">
        <v>54</v>
      </c>
      <c r="S362" t="s">
        <v>22</v>
      </c>
      <c r="T362" t="s">
        <v>27</v>
      </c>
      <c r="U362" t="s">
        <v>226</v>
      </c>
    </row>
    <row r="363" spans="1:22" ht="15" customHeight="1">
      <c r="A363" s="1">
        <v>1245713</v>
      </c>
      <c r="B363" s="1" t="e">
        <f>VLOOKUP(Table15[[#This Row],[RESOURCE_ID]],[1]!Table3[NH Provider '#],1,FALSE)</f>
        <v>#REF!</v>
      </c>
      <c r="C363" s="1" t="b">
        <f>IFERROR(IF(VLOOKUP($G363, '[1]Kathys Report LTC Facilities'!D:D,1,FALSE)=$G363,TRUE,FALSE), FALSE)</f>
        <v>0</v>
      </c>
      <c r="D363" s="1" t="b">
        <f>IFERROR(IF(VLOOKUP($J363, '[1]Kathys Report LTC Facilities'!E:E,1,FALSE)=$J363,TRUE,FALSE), FALSE)</f>
        <v>1</v>
      </c>
      <c r="E363" s="1" t="b">
        <f t="shared" si="5"/>
        <v>1</v>
      </c>
      <c r="F363" s="1" t="s">
        <v>1762</v>
      </c>
      <c r="G363" t="s">
        <v>1613</v>
      </c>
      <c r="H363" t="s">
        <v>17</v>
      </c>
      <c r="I363" t="s">
        <v>18</v>
      </c>
      <c r="J363" t="s">
        <v>1054</v>
      </c>
      <c r="L363" t="s">
        <v>19</v>
      </c>
      <c r="M363" t="s">
        <v>185</v>
      </c>
      <c r="N363" t="s">
        <v>186</v>
      </c>
      <c r="O363" t="s">
        <v>1612</v>
      </c>
      <c r="P363" s="1">
        <v>6204314147</v>
      </c>
      <c r="Q363" t="s">
        <v>441</v>
      </c>
      <c r="S363" t="s">
        <v>22</v>
      </c>
      <c r="T363" t="s">
        <v>22</v>
      </c>
      <c r="U363" t="s">
        <v>226</v>
      </c>
    </row>
    <row r="364" spans="1:22" ht="15" customHeight="1">
      <c r="A364" s="1">
        <v>1023818</v>
      </c>
      <c r="B364" s="1" t="e">
        <f>VLOOKUP(Table15[[#This Row],[RESOURCE_ID]],[1]!Table3[NH Provider '#],1,FALSE)</f>
        <v>#REF!</v>
      </c>
      <c r="C364" s="1" t="b">
        <f>IFERROR(IF(VLOOKUP($G364, '[1]Kathys Report LTC Facilities'!D:D,1,FALSE)=$G364,TRUE,FALSE), FALSE)</f>
        <v>0</v>
      </c>
      <c r="D364" s="1" t="b">
        <f>IFERROR(IF(VLOOKUP($J364, '[1]Kathys Report LTC Facilities'!E:E,1,FALSE)=$J364,TRUE,FALSE), FALSE)</f>
        <v>0</v>
      </c>
      <c r="E364" s="1" t="b">
        <f t="shared" si="5"/>
        <v>0</v>
      </c>
      <c r="F364" s="1" t="s">
        <v>1764</v>
      </c>
      <c r="G364" t="s">
        <v>837</v>
      </c>
      <c r="H364" t="s">
        <v>17</v>
      </c>
      <c r="I364" t="s">
        <v>18</v>
      </c>
      <c r="J364" t="s">
        <v>838</v>
      </c>
      <c r="L364" t="s">
        <v>19</v>
      </c>
      <c r="M364" t="s">
        <v>185</v>
      </c>
      <c r="N364" t="s">
        <v>186</v>
      </c>
      <c r="P364" t="s">
        <v>20</v>
      </c>
      <c r="R364" t="s">
        <v>140</v>
      </c>
      <c r="S364" t="s">
        <v>27</v>
      </c>
      <c r="T364" t="s">
        <v>22</v>
      </c>
      <c r="U364" t="s">
        <v>226</v>
      </c>
      <c r="V364" t="s">
        <v>23</v>
      </c>
    </row>
    <row r="365" spans="1:22" ht="15" customHeight="1">
      <c r="A365" s="1">
        <v>1246712</v>
      </c>
      <c r="B365" s="1" t="e">
        <f>VLOOKUP(Table15[[#This Row],[RESOURCE_ID]],[1]!Table3[NH Provider '#],1,FALSE)</f>
        <v>#REF!</v>
      </c>
      <c r="C365" s="1" t="b">
        <f>IFERROR(IF(VLOOKUP($G365, '[1]Kathys Report LTC Facilities'!D:D,1,FALSE)=$G365,TRUE,FALSE), FALSE)</f>
        <v>0</v>
      </c>
      <c r="D365" s="1" t="b">
        <f>IFERROR(IF(VLOOKUP($J365, '[1]Kathys Report LTC Facilities'!E:E,1,FALSE)=$J365,TRUE,FALSE), FALSE)</f>
        <v>0</v>
      </c>
      <c r="E365" s="1" t="b">
        <f t="shared" si="5"/>
        <v>0</v>
      </c>
      <c r="F365" s="1" t="s">
        <v>1762</v>
      </c>
      <c r="G365" t="s">
        <v>1646</v>
      </c>
      <c r="H365" t="s">
        <v>17</v>
      </c>
      <c r="I365" t="s">
        <v>18</v>
      </c>
      <c r="J365" t="s">
        <v>726</v>
      </c>
      <c r="L365" t="s">
        <v>19</v>
      </c>
      <c r="M365" t="s">
        <v>37</v>
      </c>
      <c r="N365" t="s">
        <v>38</v>
      </c>
      <c r="O365" t="s">
        <v>727</v>
      </c>
      <c r="P365" s="1">
        <v>9999999999</v>
      </c>
      <c r="Q365" t="s">
        <v>442</v>
      </c>
      <c r="S365" t="s">
        <v>22</v>
      </c>
      <c r="T365" t="s">
        <v>27</v>
      </c>
      <c r="U365" t="s">
        <v>255</v>
      </c>
    </row>
    <row r="366" spans="1:22" ht="15" customHeight="1">
      <c r="A366" s="1">
        <v>1034052</v>
      </c>
      <c r="B366" s="1" t="e">
        <f>VLOOKUP(Table15[[#This Row],[RESOURCE_ID]],[1]!Table3[NH Provider '#],1,FALSE)</f>
        <v>#REF!</v>
      </c>
      <c r="C366" s="1" t="b">
        <f>IFERROR(IF(VLOOKUP($G366, '[1]Kathys Report LTC Facilities'!D:D,1,FALSE)=$G366,TRUE,FALSE), FALSE)</f>
        <v>1</v>
      </c>
      <c r="D366" s="1" t="b">
        <f>IFERROR(IF(VLOOKUP($J366, '[1]Kathys Report LTC Facilities'!E:E,1,FALSE)=$J366,TRUE,FALSE), FALSE)</f>
        <v>1</v>
      </c>
      <c r="E366" s="1" t="b">
        <f t="shared" si="5"/>
        <v>1</v>
      </c>
      <c r="F366" s="1" t="s">
        <v>1763</v>
      </c>
      <c r="G366" t="s">
        <v>896</v>
      </c>
      <c r="H366" t="s">
        <v>17</v>
      </c>
      <c r="I366" t="s">
        <v>18</v>
      </c>
      <c r="J366" t="s">
        <v>881</v>
      </c>
      <c r="L366" t="s">
        <v>19</v>
      </c>
      <c r="M366" t="s">
        <v>462</v>
      </c>
      <c r="N366" t="s">
        <v>463</v>
      </c>
      <c r="P366" s="1">
        <v>6203822177</v>
      </c>
      <c r="Q366" t="s">
        <v>54</v>
      </c>
      <c r="R366" t="s">
        <v>528</v>
      </c>
      <c r="S366" t="s">
        <v>22</v>
      </c>
      <c r="T366" t="s">
        <v>22</v>
      </c>
      <c r="U366" t="s">
        <v>226</v>
      </c>
      <c r="V366" t="s">
        <v>23</v>
      </c>
    </row>
    <row r="367" spans="1:22" ht="15" customHeight="1">
      <c r="A367" s="1">
        <v>1037713</v>
      </c>
      <c r="B367" s="1" t="e">
        <f>VLOOKUP(Table15[[#This Row],[RESOURCE_ID]],[1]!Table3[NH Provider '#],1,FALSE)</f>
        <v>#REF!</v>
      </c>
      <c r="C367" s="1" t="b">
        <f>IFERROR(IF(VLOOKUP($G367, '[1]Kathys Report LTC Facilities'!D:D,1,FALSE)=$G367,TRUE,FALSE), FALSE)</f>
        <v>0</v>
      </c>
      <c r="D367" s="1" t="b">
        <f>IFERROR(IF(VLOOKUP($J367, '[1]Kathys Report LTC Facilities'!E:E,1,FALSE)=$J367,TRUE,FALSE), FALSE)</f>
        <v>0</v>
      </c>
      <c r="E367" s="1" t="b">
        <f t="shared" si="5"/>
        <v>0</v>
      </c>
      <c r="F367" s="1" t="s">
        <v>1762</v>
      </c>
      <c r="G367" t="s">
        <v>688</v>
      </c>
      <c r="H367" t="s">
        <v>17</v>
      </c>
      <c r="I367" t="s">
        <v>18</v>
      </c>
      <c r="J367" t="s">
        <v>689</v>
      </c>
      <c r="K367" t="s">
        <v>918</v>
      </c>
      <c r="L367" t="s">
        <v>19</v>
      </c>
      <c r="M367" t="s">
        <v>39</v>
      </c>
      <c r="N367" t="s">
        <v>50</v>
      </c>
      <c r="P367" t="s">
        <v>20</v>
      </c>
      <c r="R367" t="s">
        <v>475</v>
      </c>
      <c r="S367" t="s">
        <v>27</v>
      </c>
      <c r="T367" t="s">
        <v>22</v>
      </c>
      <c r="U367" t="s">
        <v>715</v>
      </c>
      <c r="V367" t="s">
        <v>23</v>
      </c>
    </row>
    <row r="368" spans="1:22" ht="15" customHeight="1">
      <c r="A368" s="1">
        <v>1058891</v>
      </c>
      <c r="B368" s="1" t="e">
        <f>VLOOKUP(Table15[[#This Row],[RESOURCE_ID]],[1]!Table3[NH Provider '#],1,FALSE)</f>
        <v>#REF!</v>
      </c>
      <c r="C368" s="1" t="b">
        <f>IFERROR(IF(VLOOKUP($G368, '[1]Kathys Report LTC Facilities'!D:D,1,FALSE)=$G368,TRUE,FALSE), FALSE)</f>
        <v>0</v>
      </c>
      <c r="D368" s="1" t="b">
        <f>IFERROR(IF(VLOOKUP($J368, '[1]Kathys Report LTC Facilities'!E:E,1,FALSE)=$J368,TRUE,FALSE), FALSE)</f>
        <v>0</v>
      </c>
      <c r="E368" s="1" t="b">
        <f t="shared" si="5"/>
        <v>0</v>
      </c>
      <c r="F368" s="1" t="s">
        <v>1764</v>
      </c>
      <c r="G368" t="s">
        <v>995</v>
      </c>
      <c r="H368" t="s">
        <v>17</v>
      </c>
      <c r="I368" t="s">
        <v>18</v>
      </c>
      <c r="J368" t="s">
        <v>690</v>
      </c>
      <c r="L368" t="s">
        <v>19</v>
      </c>
      <c r="M368" t="s">
        <v>39</v>
      </c>
      <c r="N368" t="s">
        <v>50</v>
      </c>
      <c r="O368" t="s">
        <v>818</v>
      </c>
      <c r="P368" s="1">
        <v>3162185337</v>
      </c>
      <c r="Q368" t="s">
        <v>54</v>
      </c>
      <c r="R368" t="s">
        <v>701</v>
      </c>
      <c r="S368" t="s">
        <v>27</v>
      </c>
      <c r="T368" t="s">
        <v>22</v>
      </c>
      <c r="U368" t="s">
        <v>715</v>
      </c>
      <c r="V368" t="s">
        <v>23</v>
      </c>
    </row>
    <row r="369" spans="1:22" ht="15" customHeight="1">
      <c r="A369" s="1">
        <v>1262779</v>
      </c>
      <c r="B369" s="1" t="e">
        <f>VLOOKUP(Table15[[#This Row],[RESOURCE_ID]],[1]!Table3[NH Provider '#],1,FALSE)</f>
        <v>#REF!</v>
      </c>
      <c r="C369" s="1" t="b">
        <f>IFERROR(IF(VLOOKUP($G369, '[1]Kathys Report LTC Facilities'!D:D,1,FALSE)=$G369,TRUE,FALSE), FALSE)</f>
        <v>0</v>
      </c>
      <c r="D369" s="1" t="b">
        <f>IFERROR(IF(VLOOKUP($J369, '[1]Kathys Report LTC Facilities'!E:E,1,FALSE)=$J369,TRUE,FALSE), FALSE)</f>
        <v>1</v>
      </c>
      <c r="E369" s="1" t="b">
        <f t="shared" si="5"/>
        <v>1</v>
      </c>
      <c r="F369" s="1" t="s">
        <v>1764</v>
      </c>
      <c r="G369" t="s">
        <v>1753</v>
      </c>
      <c r="H369" t="s">
        <v>17</v>
      </c>
      <c r="I369" t="s">
        <v>18</v>
      </c>
      <c r="J369" t="s">
        <v>699</v>
      </c>
      <c r="L369" t="s">
        <v>19</v>
      </c>
      <c r="M369" t="s">
        <v>32</v>
      </c>
      <c r="N369" t="s">
        <v>259</v>
      </c>
      <c r="O369" t="s">
        <v>700</v>
      </c>
      <c r="P369" s="1">
        <v>9132668405</v>
      </c>
      <c r="Q369" t="s">
        <v>54</v>
      </c>
      <c r="S369" t="s">
        <v>22</v>
      </c>
      <c r="T369" t="s">
        <v>22</v>
      </c>
      <c r="U369" t="s">
        <v>226</v>
      </c>
    </row>
    <row r="370" spans="1:22" ht="15" customHeight="1">
      <c r="A370" s="1">
        <v>1066215</v>
      </c>
      <c r="B370" s="1" t="e">
        <f>VLOOKUP(Table15[[#This Row],[RESOURCE_ID]],[1]!Table3[NH Provider '#],1,FALSE)</f>
        <v>#REF!</v>
      </c>
      <c r="C370" s="1" t="b">
        <f>IFERROR(IF(VLOOKUP($G370, '[1]Kathys Report LTC Facilities'!D:D,1,FALSE)=$G370,TRUE,FALSE), FALSE)</f>
        <v>1</v>
      </c>
      <c r="D370" s="1" t="b">
        <f>IFERROR(IF(VLOOKUP($J370, '[1]Kathys Report LTC Facilities'!E:E,1,FALSE)=$J370,TRUE,FALSE), FALSE)</f>
        <v>1</v>
      </c>
      <c r="E370" s="1" t="b">
        <f t="shared" si="5"/>
        <v>1</v>
      </c>
      <c r="F370" s="1" t="s">
        <v>1763</v>
      </c>
      <c r="G370" t="s">
        <v>1249</v>
      </c>
      <c r="H370" t="s">
        <v>17</v>
      </c>
      <c r="I370" t="s">
        <v>18</v>
      </c>
      <c r="J370" t="s">
        <v>699</v>
      </c>
      <c r="L370" t="s">
        <v>19</v>
      </c>
      <c r="M370" t="s">
        <v>57</v>
      </c>
      <c r="N370" t="s">
        <v>259</v>
      </c>
      <c r="P370" s="1">
        <v>9133172600</v>
      </c>
      <c r="Q370" t="s">
        <v>54</v>
      </c>
      <c r="R370" t="s">
        <v>710</v>
      </c>
      <c r="S370" t="s">
        <v>22</v>
      </c>
      <c r="T370" t="s">
        <v>22</v>
      </c>
      <c r="U370" t="s">
        <v>226</v>
      </c>
      <c r="V370" t="s">
        <v>23</v>
      </c>
    </row>
    <row r="371" spans="1:22" ht="15" customHeight="1">
      <c r="A371" s="1">
        <v>1038092</v>
      </c>
      <c r="B371" s="1" t="e">
        <f>VLOOKUP(Table15[[#This Row],[RESOURCE_ID]],[1]!Table3[NH Provider '#],1,FALSE)</f>
        <v>#REF!</v>
      </c>
      <c r="C371" s="1" t="b">
        <f>IFERROR(IF(VLOOKUP($G371, '[1]Kathys Report LTC Facilities'!D:D,1,FALSE)=$G371,TRUE,FALSE), FALSE)</f>
        <v>0</v>
      </c>
      <c r="D371" s="1" t="b">
        <f>IFERROR(IF(VLOOKUP($J371, '[1]Kathys Report LTC Facilities'!E:E,1,FALSE)=$J371,TRUE,FALSE), FALSE)</f>
        <v>0</v>
      </c>
      <c r="E371" s="1" t="b">
        <f t="shared" si="5"/>
        <v>0</v>
      </c>
      <c r="F371" s="1" t="s">
        <v>1763</v>
      </c>
      <c r="G371" t="s">
        <v>1798</v>
      </c>
      <c r="H371" t="s">
        <v>17</v>
      </c>
      <c r="I371" t="s">
        <v>18</v>
      </c>
      <c r="J371" t="s">
        <v>921</v>
      </c>
      <c r="L371" t="s">
        <v>19</v>
      </c>
      <c r="M371" t="s">
        <v>57</v>
      </c>
      <c r="N371" t="s">
        <v>33</v>
      </c>
      <c r="P371" t="s">
        <v>20</v>
      </c>
      <c r="R371" t="s">
        <v>21</v>
      </c>
      <c r="S371" t="s">
        <v>22</v>
      </c>
      <c r="T371" t="s">
        <v>22</v>
      </c>
      <c r="U371" t="s">
        <v>226</v>
      </c>
      <c r="V371" t="s">
        <v>23</v>
      </c>
    </row>
    <row r="372" spans="1:22" ht="15" customHeight="1">
      <c r="A372" s="1">
        <v>1010516</v>
      </c>
      <c r="B372" s="1" t="e">
        <f>VLOOKUP(Table15[[#This Row],[RESOURCE_ID]],[1]!Table3[NH Provider '#],1,FALSE)</f>
        <v>#REF!</v>
      </c>
      <c r="C372" s="1" t="b">
        <f>IFERROR(IF(VLOOKUP($G372, '[1]Kathys Report LTC Facilities'!D:D,1,FALSE)=$G372,TRUE,FALSE), FALSE)</f>
        <v>0</v>
      </c>
      <c r="D372" s="1" t="b">
        <f>IFERROR(IF(VLOOKUP($J372, '[1]Kathys Report LTC Facilities'!E:E,1,FALSE)=$J372,TRUE,FALSE), FALSE)</f>
        <v>0</v>
      </c>
      <c r="E372" s="1" t="b">
        <f t="shared" si="5"/>
        <v>0</v>
      </c>
      <c r="F372" s="1" t="s">
        <v>1764</v>
      </c>
      <c r="G372" t="s">
        <v>714</v>
      </c>
      <c r="H372" t="s">
        <v>17</v>
      </c>
      <c r="I372" t="s">
        <v>18</v>
      </c>
      <c r="J372" t="s">
        <v>507</v>
      </c>
      <c r="K372" t="s">
        <v>711</v>
      </c>
      <c r="L372" t="s">
        <v>19</v>
      </c>
      <c r="M372" t="s">
        <v>57</v>
      </c>
      <c r="N372" t="s">
        <v>292</v>
      </c>
      <c r="P372" t="s">
        <v>20</v>
      </c>
      <c r="R372" t="s">
        <v>31</v>
      </c>
      <c r="S372" t="s">
        <v>27</v>
      </c>
      <c r="T372" t="s">
        <v>22</v>
      </c>
      <c r="U372" t="s">
        <v>715</v>
      </c>
      <c r="V372" t="s">
        <v>23</v>
      </c>
    </row>
    <row r="373" spans="1:22" ht="15" customHeight="1">
      <c r="A373" s="1">
        <v>1066423</v>
      </c>
      <c r="B373" s="1" t="e">
        <f>VLOOKUP(Table15[[#This Row],[RESOURCE_ID]],[1]!Table3[NH Provider '#],1,FALSE)</f>
        <v>#REF!</v>
      </c>
      <c r="C373" s="1" t="b">
        <f>IFERROR(IF(VLOOKUP($G373, '[1]Kathys Report LTC Facilities'!D:D,1,FALSE)=$G373,TRUE,FALSE), FALSE)</f>
        <v>0</v>
      </c>
      <c r="D373" s="1" t="b">
        <f>IFERROR(IF(VLOOKUP($J373, '[1]Kathys Report LTC Facilities'!E:E,1,FALSE)=$J373,TRUE,FALSE), FALSE)</f>
        <v>0</v>
      </c>
      <c r="E373" s="1" t="b">
        <f t="shared" si="5"/>
        <v>0</v>
      </c>
      <c r="F373" s="1" t="s">
        <v>1763</v>
      </c>
      <c r="G373" t="s">
        <v>1799</v>
      </c>
      <c r="H373" t="s">
        <v>17</v>
      </c>
      <c r="I373" t="s">
        <v>18</v>
      </c>
      <c r="J373" t="s">
        <v>1578</v>
      </c>
      <c r="L373" t="s">
        <v>19</v>
      </c>
      <c r="M373" t="s">
        <v>39</v>
      </c>
      <c r="N373" t="s">
        <v>116</v>
      </c>
      <c r="P373" s="1">
        <v>3162609544</v>
      </c>
      <c r="Q373" t="s">
        <v>441</v>
      </c>
      <c r="R373" t="s">
        <v>710</v>
      </c>
      <c r="S373" t="s">
        <v>27</v>
      </c>
      <c r="T373" t="s">
        <v>22</v>
      </c>
      <c r="U373" t="s">
        <v>226</v>
      </c>
      <c r="V373" t="s">
        <v>23</v>
      </c>
    </row>
    <row r="374" spans="1:22" ht="15" customHeight="1">
      <c r="A374" s="1">
        <v>1255823</v>
      </c>
      <c r="B374" s="1" t="e">
        <f>VLOOKUP(Table15[[#This Row],[RESOURCE_ID]],[1]!Table3[NH Provider '#],1,FALSE)</f>
        <v>#REF!</v>
      </c>
      <c r="C374" s="1" t="b">
        <f>IFERROR(IF(VLOOKUP($G374, '[1]Kathys Report LTC Facilities'!D:D,1,FALSE)=$G374,TRUE,FALSE), FALSE)</f>
        <v>0</v>
      </c>
      <c r="D374" s="1" t="b">
        <f>IFERROR(IF(VLOOKUP($J374, '[1]Kathys Report LTC Facilities'!E:E,1,FALSE)=$J374,TRUE,FALSE), FALSE)</f>
        <v>0</v>
      </c>
      <c r="E374" s="1" t="b">
        <f t="shared" si="5"/>
        <v>0</v>
      </c>
      <c r="F374" s="1" t="s">
        <v>1764</v>
      </c>
      <c r="G374" t="s">
        <v>1701</v>
      </c>
      <c r="H374" t="s">
        <v>17</v>
      </c>
      <c r="I374" t="s">
        <v>18</v>
      </c>
      <c r="J374" t="s">
        <v>1578</v>
      </c>
      <c r="L374" t="s">
        <v>19</v>
      </c>
      <c r="M374" t="s">
        <v>39</v>
      </c>
      <c r="N374" t="s">
        <v>116</v>
      </c>
      <c r="O374" t="s">
        <v>200</v>
      </c>
      <c r="P374" s="1">
        <v>3169453606</v>
      </c>
      <c r="Q374" t="s">
        <v>192</v>
      </c>
      <c r="S374" t="s">
        <v>27</v>
      </c>
      <c r="T374" t="s">
        <v>22</v>
      </c>
      <c r="U374" t="s">
        <v>226</v>
      </c>
    </row>
    <row r="375" spans="1:22" ht="15" customHeight="1">
      <c r="A375" s="1">
        <v>1066391</v>
      </c>
      <c r="B375" s="1" t="e">
        <f>VLOOKUP(Table15[[#This Row],[RESOURCE_ID]],[1]!Table3[NH Provider '#],1,FALSE)</f>
        <v>#REF!</v>
      </c>
      <c r="C375" s="1" t="b">
        <f>IFERROR(IF(VLOOKUP($G375, '[1]Kathys Report LTC Facilities'!D:D,1,FALSE)=$G375,TRUE,FALSE), FALSE)</f>
        <v>1</v>
      </c>
      <c r="D375" s="1" t="b">
        <f>IFERROR(IF(VLOOKUP($J375, '[1]Kathys Report LTC Facilities'!E:E,1,FALSE)=$J375,TRUE,FALSE), FALSE)</f>
        <v>1</v>
      </c>
      <c r="E375" s="1" t="b">
        <f t="shared" si="5"/>
        <v>1</v>
      </c>
      <c r="F375" s="1" t="s">
        <v>1762</v>
      </c>
      <c r="G375" t="s">
        <v>1532</v>
      </c>
      <c r="H375" t="s">
        <v>17</v>
      </c>
      <c r="I375" t="s">
        <v>18</v>
      </c>
      <c r="J375" t="s">
        <v>1533</v>
      </c>
      <c r="L375" t="s">
        <v>19</v>
      </c>
      <c r="M375" t="s">
        <v>204</v>
      </c>
      <c r="N375" t="s">
        <v>205</v>
      </c>
      <c r="P375" s="1">
        <v>6203653183</v>
      </c>
      <c r="Q375" t="s">
        <v>54</v>
      </c>
      <c r="R375" t="s">
        <v>710</v>
      </c>
      <c r="S375" t="s">
        <v>22</v>
      </c>
      <c r="T375" t="s">
        <v>27</v>
      </c>
      <c r="U375" t="s">
        <v>226</v>
      </c>
      <c r="V375" t="s">
        <v>23</v>
      </c>
    </row>
    <row r="376" spans="1:22" ht="15" customHeight="1">
      <c r="A376" s="1">
        <v>1066285</v>
      </c>
      <c r="B376" s="1" t="e">
        <f>VLOOKUP(Table15[[#This Row],[RESOURCE_ID]],[1]!Table3[NH Provider '#],1,FALSE)</f>
        <v>#REF!</v>
      </c>
      <c r="C376" s="1" t="b">
        <f>IFERROR(IF(VLOOKUP($G376, '[1]Kathys Report LTC Facilities'!D:D,1,FALSE)=$G376,TRUE,FALSE), FALSE)</f>
        <v>1</v>
      </c>
      <c r="D376" s="1" t="b">
        <f>IFERROR(IF(VLOOKUP($J376, '[1]Kathys Report LTC Facilities'!E:E,1,FALSE)=$J376,TRUE,FALSE), FALSE)</f>
        <v>1</v>
      </c>
      <c r="E376" s="1" t="b">
        <f t="shared" si="5"/>
        <v>1</v>
      </c>
      <c r="F376" s="1" t="s">
        <v>1763</v>
      </c>
      <c r="G376" t="s">
        <v>1356</v>
      </c>
      <c r="H376" t="s">
        <v>17</v>
      </c>
      <c r="I376" t="s">
        <v>18</v>
      </c>
      <c r="J376" t="s">
        <v>1357</v>
      </c>
      <c r="L376" t="s">
        <v>19</v>
      </c>
      <c r="M376" t="s">
        <v>104</v>
      </c>
      <c r="N376" t="s">
        <v>105</v>
      </c>
      <c r="P376" s="1">
        <v>7855846104</v>
      </c>
      <c r="Q376" t="s">
        <v>54</v>
      </c>
      <c r="R376" t="s">
        <v>710</v>
      </c>
      <c r="S376" t="s">
        <v>22</v>
      </c>
      <c r="T376" t="s">
        <v>22</v>
      </c>
      <c r="U376" t="s">
        <v>226</v>
      </c>
      <c r="V376" t="s">
        <v>23</v>
      </c>
    </row>
    <row r="377" spans="1:22" ht="15" customHeight="1">
      <c r="A377" s="1">
        <v>1066421</v>
      </c>
      <c r="B377" s="1" t="e">
        <f>VLOOKUP(Table15[[#This Row],[RESOURCE_ID]],[1]!Table3[NH Provider '#],1,FALSE)</f>
        <v>#REF!</v>
      </c>
      <c r="C377" s="1" t="b">
        <f>IFERROR(IF(VLOOKUP($G377, '[1]Kathys Report LTC Facilities'!D:D,1,FALSE)=$G377,TRUE,FALSE), FALSE)</f>
        <v>1</v>
      </c>
      <c r="D377" s="1" t="b">
        <f>IFERROR(IF(VLOOKUP($J377, '[1]Kathys Report LTC Facilities'!E:E,1,FALSE)=$J377,TRUE,FALSE), FALSE)</f>
        <v>1</v>
      </c>
      <c r="E377" s="1" t="b">
        <f t="shared" si="5"/>
        <v>1</v>
      </c>
      <c r="F377" s="1" t="s">
        <v>1763</v>
      </c>
      <c r="G377" t="s">
        <v>842</v>
      </c>
      <c r="H377" t="s">
        <v>17</v>
      </c>
      <c r="I377" t="s">
        <v>18</v>
      </c>
      <c r="J377" t="s">
        <v>1573</v>
      </c>
      <c r="L377" t="s">
        <v>19</v>
      </c>
      <c r="M377" t="s">
        <v>485</v>
      </c>
      <c r="N377" t="s">
        <v>486</v>
      </c>
      <c r="P377" s="1">
        <v>6206224261</v>
      </c>
      <c r="Q377" t="s">
        <v>54</v>
      </c>
      <c r="R377" t="s">
        <v>710</v>
      </c>
      <c r="S377" t="s">
        <v>27</v>
      </c>
      <c r="T377" t="s">
        <v>22</v>
      </c>
      <c r="U377" t="s">
        <v>255</v>
      </c>
      <c r="V377" t="s">
        <v>23</v>
      </c>
    </row>
    <row r="378" spans="1:22" ht="15" customHeight="1">
      <c r="A378" s="1">
        <v>1066187</v>
      </c>
      <c r="B378" s="1" t="e">
        <f>VLOOKUP(Table15[[#This Row],[RESOURCE_ID]],[1]!Table3[NH Provider '#],1,FALSE)</f>
        <v>#REF!</v>
      </c>
      <c r="C378" s="1" t="b">
        <f>IFERROR(IF(VLOOKUP($G378, '[1]Kathys Report LTC Facilities'!D:D,1,FALSE)=$G378,TRUE,FALSE), FALSE)</f>
        <v>0</v>
      </c>
      <c r="D378" s="1" t="b">
        <f>IFERROR(IF(VLOOKUP($J378, '[1]Kathys Report LTC Facilities'!E:E,1,FALSE)=$J378,TRUE,FALSE), FALSE)</f>
        <v>1</v>
      </c>
      <c r="E378" s="1" t="b">
        <f t="shared" si="5"/>
        <v>1</v>
      </c>
      <c r="F378" s="1" t="s">
        <v>1763</v>
      </c>
      <c r="G378" t="s">
        <v>1209</v>
      </c>
      <c r="H378" t="s">
        <v>17</v>
      </c>
      <c r="I378" t="s">
        <v>18</v>
      </c>
      <c r="J378" t="s">
        <v>1210</v>
      </c>
      <c r="L378" t="s">
        <v>19</v>
      </c>
      <c r="M378" t="s">
        <v>1211</v>
      </c>
      <c r="N378" t="s">
        <v>556</v>
      </c>
      <c r="O378" t="s">
        <v>874</v>
      </c>
      <c r="P378" s="1">
        <v>6206634221</v>
      </c>
      <c r="Q378" t="s">
        <v>441</v>
      </c>
      <c r="R378" t="s">
        <v>710</v>
      </c>
      <c r="S378" t="s">
        <v>27</v>
      </c>
      <c r="T378" t="s">
        <v>22</v>
      </c>
      <c r="U378" t="s">
        <v>226</v>
      </c>
      <c r="V378" t="s">
        <v>23</v>
      </c>
    </row>
    <row r="379" spans="1:22" ht="15" customHeight="1">
      <c r="A379" s="1">
        <v>1066307</v>
      </c>
      <c r="B379" s="1" t="e">
        <f>VLOOKUP(Table15[[#This Row],[RESOURCE_ID]],[1]!Table3[NH Provider '#],1,FALSE)</f>
        <v>#REF!</v>
      </c>
      <c r="C379" s="1" t="b">
        <f>IFERROR(IF(VLOOKUP($G379, '[1]Kathys Report LTC Facilities'!D:D,1,FALSE)=$G379,TRUE,FALSE), FALSE)</f>
        <v>1</v>
      </c>
      <c r="D379" s="1" t="b">
        <f>IFERROR(IF(VLOOKUP($J379, '[1]Kathys Report LTC Facilities'!E:E,1,FALSE)=$J379,TRUE,FALSE), FALSE)</f>
        <v>1</v>
      </c>
      <c r="E379" s="1" t="b">
        <f t="shared" si="5"/>
        <v>1</v>
      </c>
      <c r="F379" s="1" t="s">
        <v>1763</v>
      </c>
      <c r="G379" t="s">
        <v>1393</v>
      </c>
      <c r="H379" t="s">
        <v>17</v>
      </c>
      <c r="I379" t="s">
        <v>18</v>
      </c>
      <c r="J379" t="s">
        <v>1394</v>
      </c>
      <c r="L379" t="s">
        <v>19</v>
      </c>
      <c r="M379" t="s">
        <v>112</v>
      </c>
      <c r="N379" t="s">
        <v>113</v>
      </c>
      <c r="P379" s="1">
        <v>6203642013</v>
      </c>
      <c r="Q379" t="s">
        <v>441</v>
      </c>
      <c r="R379" t="s">
        <v>710</v>
      </c>
      <c r="S379" t="s">
        <v>22</v>
      </c>
      <c r="T379" t="s">
        <v>22</v>
      </c>
      <c r="U379" t="s">
        <v>226</v>
      </c>
      <c r="V379" t="s">
        <v>23</v>
      </c>
    </row>
    <row r="380" spans="1:22" ht="15" customHeight="1">
      <c r="A380" s="1">
        <v>1066425</v>
      </c>
      <c r="B380" s="1" t="e">
        <f>VLOOKUP(Table15[[#This Row],[RESOURCE_ID]],[1]!Table3[NH Provider '#],1,FALSE)</f>
        <v>#REF!</v>
      </c>
      <c r="C380" s="1" t="b">
        <f>IFERROR(IF(VLOOKUP($G380, '[1]Kathys Report LTC Facilities'!D:D,1,FALSE)=$G380,TRUE,FALSE), FALSE)</f>
        <v>1</v>
      </c>
      <c r="D380" s="1" t="b">
        <f>IFERROR(IF(VLOOKUP($J380, '[1]Kathys Report LTC Facilities'!E:E,1,FALSE)=$J380,TRUE,FALSE), FALSE)</f>
        <v>1</v>
      </c>
      <c r="E380" s="1" t="b">
        <f t="shared" si="5"/>
        <v>1</v>
      </c>
      <c r="F380" s="1" t="s">
        <v>1762</v>
      </c>
      <c r="G380" t="s">
        <v>1580</v>
      </c>
      <c r="H380" t="s">
        <v>17</v>
      </c>
      <c r="I380" t="s">
        <v>18</v>
      </c>
      <c r="J380" t="s">
        <v>1581</v>
      </c>
      <c r="L380" t="s">
        <v>19</v>
      </c>
      <c r="M380" t="s">
        <v>303</v>
      </c>
      <c r="N380" t="s">
        <v>304</v>
      </c>
      <c r="P380" s="1">
        <v>6204596822</v>
      </c>
      <c r="Q380" t="s">
        <v>54</v>
      </c>
      <c r="R380" t="s">
        <v>710</v>
      </c>
      <c r="S380" t="s">
        <v>22</v>
      </c>
      <c r="T380" t="s">
        <v>27</v>
      </c>
      <c r="U380" t="s">
        <v>226</v>
      </c>
      <c r="V380" t="s">
        <v>23</v>
      </c>
    </row>
    <row r="381" spans="1:22" ht="15" customHeight="1">
      <c r="A381" s="1">
        <v>1066147</v>
      </c>
      <c r="B381" s="1" t="e">
        <f>VLOOKUP(Table15[[#This Row],[RESOURCE_ID]],[1]!Table3[NH Provider '#],1,FALSE)</f>
        <v>#REF!</v>
      </c>
      <c r="C381" s="1" t="b">
        <f>IFERROR(IF(VLOOKUP($G381, '[1]Kathys Report LTC Facilities'!D:D,1,FALSE)=$G381,TRUE,FALSE), FALSE)</f>
        <v>1</v>
      </c>
      <c r="D381" s="1" t="b">
        <f>IFERROR(IF(VLOOKUP($J381, '[1]Kathys Report LTC Facilities'!E:E,1,FALSE)=$J381,TRUE,FALSE), FALSE)</f>
        <v>1</v>
      </c>
      <c r="E381" s="1" t="b">
        <f t="shared" si="5"/>
        <v>1</v>
      </c>
      <c r="F381" s="1" t="s">
        <v>1763</v>
      </c>
      <c r="G381" t="s">
        <v>1145</v>
      </c>
      <c r="H381" t="s">
        <v>17</v>
      </c>
      <c r="I381" t="s">
        <v>18</v>
      </c>
      <c r="J381" t="s">
        <v>1146</v>
      </c>
      <c r="L381" t="s">
        <v>19</v>
      </c>
      <c r="M381" t="s">
        <v>546</v>
      </c>
      <c r="N381" t="s">
        <v>547</v>
      </c>
      <c r="P381" s="1">
        <v>3167762194</v>
      </c>
      <c r="Q381" t="s">
        <v>54</v>
      </c>
      <c r="R381" t="s">
        <v>710</v>
      </c>
      <c r="S381" t="s">
        <v>27</v>
      </c>
      <c r="T381" t="s">
        <v>22</v>
      </c>
      <c r="U381" t="s">
        <v>226</v>
      </c>
      <c r="V381" t="s">
        <v>23</v>
      </c>
    </row>
    <row r="382" spans="1:22" ht="15" customHeight="1">
      <c r="A382" s="1">
        <v>1066412</v>
      </c>
      <c r="B382" s="1" t="e">
        <f>VLOOKUP(Table15[[#This Row],[RESOURCE_ID]],[1]!Table3[NH Provider '#],1,FALSE)</f>
        <v>#REF!</v>
      </c>
      <c r="C382" s="1" t="b">
        <f>IFERROR(IF(VLOOKUP($G382, '[1]Kathys Report LTC Facilities'!D:D,1,FALSE)=$G382,TRUE,FALSE), FALSE)</f>
        <v>1</v>
      </c>
      <c r="D382" s="1" t="b">
        <f>IFERROR(IF(VLOOKUP($J382, '[1]Kathys Report LTC Facilities'!E:E,1,FALSE)=$J382,TRUE,FALSE), FALSE)</f>
        <v>1</v>
      </c>
      <c r="E382" s="1" t="b">
        <f t="shared" si="5"/>
        <v>1</v>
      </c>
      <c r="F382" s="1" t="s">
        <v>1762</v>
      </c>
      <c r="G382" t="s">
        <v>1561</v>
      </c>
      <c r="H382" t="s">
        <v>17</v>
      </c>
      <c r="I382" t="s">
        <v>18</v>
      </c>
      <c r="J382" t="s">
        <v>1562</v>
      </c>
      <c r="L382" t="s">
        <v>19</v>
      </c>
      <c r="M382" t="s">
        <v>591</v>
      </c>
      <c r="N382" t="s">
        <v>592</v>
      </c>
      <c r="P382" s="1">
        <v>3167992181</v>
      </c>
      <c r="Q382" t="s">
        <v>54</v>
      </c>
      <c r="R382" t="s">
        <v>710</v>
      </c>
      <c r="S382" t="s">
        <v>22</v>
      </c>
      <c r="T382" t="s">
        <v>27</v>
      </c>
      <c r="U382" t="s">
        <v>226</v>
      </c>
      <c r="V382" t="s">
        <v>23</v>
      </c>
    </row>
    <row r="383" spans="1:22" ht="15" customHeight="1">
      <c r="A383" s="1">
        <v>1066410</v>
      </c>
      <c r="B383" s="1" t="e">
        <f>VLOOKUP(Table15[[#This Row],[RESOURCE_ID]],[1]!Table3[NH Provider '#],1,FALSE)</f>
        <v>#REF!</v>
      </c>
      <c r="C383" s="1" t="b">
        <f>IFERROR(IF(VLOOKUP($G383, '[1]Kathys Report LTC Facilities'!D:D,1,FALSE)=$G383,TRUE,FALSE), FALSE)</f>
        <v>1</v>
      </c>
      <c r="D383" s="1" t="b">
        <f>IFERROR(IF(VLOOKUP($J383, '[1]Kathys Report LTC Facilities'!E:E,1,FALSE)=$J383,TRUE,FALSE), FALSE)</f>
        <v>1</v>
      </c>
      <c r="E383" s="1" t="b">
        <f t="shared" si="5"/>
        <v>1</v>
      </c>
      <c r="F383" s="1" t="s">
        <v>1762</v>
      </c>
      <c r="G383" t="s">
        <v>1559</v>
      </c>
      <c r="H383" t="s">
        <v>17</v>
      </c>
      <c r="I383" t="s">
        <v>18</v>
      </c>
      <c r="J383" t="s">
        <v>1560</v>
      </c>
      <c r="L383" t="s">
        <v>19</v>
      </c>
      <c r="M383" t="s">
        <v>613</v>
      </c>
      <c r="N383" t="s">
        <v>614</v>
      </c>
      <c r="P383" s="1">
        <v>7852638278</v>
      </c>
      <c r="Q383" t="s">
        <v>54</v>
      </c>
      <c r="R383" t="s">
        <v>710</v>
      </c>
      <c r="S383" t="s">
        <v>22</v>
      </c>
      <c r="T383" t="s">
        <v>27</v>
      </c>
      <c r="U383" t="s">
        <v>226</v>
      </c>
      <c r="V383" t="s">
        <v>23</v>
      </c>
    </row>
    <row r="384" spans="1:22" ht="15" customHeight="1">
      <c r="A384" s="1">
        <v>1066168</v>
      </c>
      <c r="B384" s="1" t="e">
        <f>VLOOKUP(Table15[[#This Row],[RESOURCE_ID]],[1]!Table3[NH Provider '#],1,FALSE)</f>
        <v>#REF!</v>
      </c>
      <c r="C384" s="1" t="b">
        <f>IFERROR(IF(VLOOKUP($G384, '[1]Kathys Report LTC Facilities'!D:D,1,FALSE)=$G384,TRUE,FALSE), FALSE)</f>
        <v>0</v>
      </c>
      <c r="D384" s="1" t="b">
        <f>IFERROR(IF(VLOOKUP($J384, '[1]Kathys Report LTC Facilities'!E:E,1,FALSE)=$J384,TRUE,FALSE), FALSE)</f>
        <v>0</v>
      </c>
      <c r="E384" s="1" t="b">
        <f t="shared" si="5"/>
        <v>0</v>
      </c>
      <c r="F384" s="1" t="s">
        <v>1762</v>
      </c>
      <c r="G384" t="s">
        <v>1178</v>
      </c>
      <c r="H384" t="s">
        <v>17</v>
      </c>
      <c r="I384" t="s">
        <v>18</v>
      </c>
      <c r="J384" t="s">
        <v>1179</v>
      </c>
      <c r="L384" t="s">
        <v>19</v>
      </c>
      <c r="M384" t="s">
        <v>334</v>
      </c>
      <c r="N384" t="s">
        <v>335</v>
      </c>
      <c r="P384" s="1">
        <v>7853626024</v>
      </c>
      <c r="Q384" t="s">
        <v>54</v>
      </c>
      <c r="R384" t="s">
        <v>710</v>
      </c>
      <c r="S384" t="s">
        <v>22</v>
      </c>
      <c r="T384" t="s">
        <v>27</v>
      </c>
      <c r="U384" t="s">
        <v>731</v>
      </c>
      <c r="V384" t="s">
        <v>23</v>
      </c>
    </row>
    <row r="385" spans="1:22" ht="15" customHeight="1">
      <c r="A385" s="1">
        <v>1066302</v>
      </c>
      <c r="B385" s="1" t="e">
        <f>VLOOKUP(Table15[[#This Row],[RESOURCE_ID]],[1]!Table3[NH Provider '#],1,FALSE)</f>
        <v>#REF!</v>
      </c>
      <c r="C385" s="1" t="b">
        <f>IFERROR(IF(VLOOKUP($G385, '[1]Kathys Report LTC Facilities'!D:D,1,FALSE)=$G385,TRUE,FALSE), FALSE)</f>
        <v>1</v>
      </c>
      <c r="D385" s="1" t="b">
        <f>IFERROR(IF(VLOOKUP($J385, '[1]Kathys Report LTC Facilities'!E:E,1,FALSE)=$J385,TRUE,FALSE), FALSE)</f>
        <v>1</v>
      </c>
      <c r="E385" s="1" t="b">
        <f t="shared" si="5"/>
        <v>1</v>
      </c>
      <c r="F385" s="1" t="s">
        <v>1762</v>
      </c>
      <c r="G385" t="s">
        <v>1386</v>
      </c>
      <c r="H385" t="s">
        <v>17</v>
      </c>
      <c r="I385" t="s">
        <v>18</v>
      </c>
      <c r="J385" t="s">
        <v>1387</v>
      </c>
      <c r="L385" t="s">
        <v>19</v>
      </c>
      <c r="M385" t="s">
        <v>782</v>
      </c>
      <c r="N385" t="s">
        <v>783</v>
      </c>
      <c r="P385" s="1">
        <v>7858573349</v>
      </c>
      <c r="Q385" t="s">
        <v>441</v>
      </c>
      <c r="R385" t="s">
        <v>710</v>
      </c>
      <c r="S385" t="s">
        <v>22</v>
      </c>
      <c r="T385" t="s">
        <v>22</v>
      </c>
      <c r="U385" t="s">
        <v>226</v>
      </c>
      <c r="V385" t="s">
        <v>23</v>
      </c>
    </row>
    <row r="386" spans="1:22" ht="15" customHeight="1">
      <c r="A386" s="1">
        <v>1066286</v>
      </c>
      <c r="B386" s="1" t="e">
        <f>VLOOKUP(Table15[[#This Row],[RESOURCE_ID]],[1]!Table3[NH Provider '#],1,FALSE)</f>
        <v>#REF!</v>
      </c>
      <c r="C386" s="1" t="b">
        <f>IFERROR(IF(VLOOKUP($G386, '[1]Kathys Report LTC Facilities'!D:D,1,FALSE)=$G386,TRUE,FALSE), FALSE)</f>
        <v>0</v>
      </c>
      <c r="D386" s="1" t="b">
        <f>IFERROR(IF(VLOOKUP($J386, '[1]Kathys Report LTC Facilities'!E:E,1,FALSE)=$J386,TRUE,FALSE), FALSE)</f>
        <v>1</v>
      </c>
      <c r="E386" s="1" t="b">
        <f t="shared" ref="E386:E449" si="6">OR($C386, $D386)</f>
        <v>1</v>
      </c>
      <c r="F386" s="1" t="s">
        <v>1763</v>
      </c>
      <c r="G386" t="s">
        <v>1358</v>
      </c>
      <c r="H386" t="s">
        <v>17</v>
      </c>
      <c r="I386" t="s">
        <v>18</v>
      </c>
      <c r="J386" t="s">
        <v>1359</v>
      </c>
      <c r="L386" t="s">
        <v>19</v>
      </c>
      <c r="M386" t="s">
        <v>401</v>
      </c>
      <c r="N386" t="s">
        <v>402</v>
      </c>
      <c r="P386" s="1">
        <v>6203474018</v>
      </c>
      <c r="Q386" t="s">
        <v>441</v>
      </c>
      <c r="R386" t="s">
        <v>710</v>
      </c>
      <c r="S386" t="s">
        <v>27</v>
      </c>
      <c r="T386" t="s">
        <v>22</v>
      </c>
      <c r="U386" t="s">
        <v>226</v>
      </c>
      <c r="V386" t="s">
        <v>23</v>
      </c>
    </row>
    <row r="387" spans="1:22" ht="15" customHeight="1">
      <c r="A387" s="1">
        <v>1066382</v>
      </c>
      <c r="B387" s="1" t="e">
        <f>VLOOKUP(Table15[[#This Row],[RESOURCE_ID]],[1]!Table3[NH Provider '#],1,FALSE)</f>
        <v>#REF!</v>
      </c>
      <c r="C387" s="1" t="b">
        <f>IFERROR(IF(VLOOKUP($G387, '[1]Kathys Report LTC Facilities'!D:D,1,FALSE)=$G387,TRUE,FALSE), FALSE)</f>
        <v>1</v>
      </c>
      <c r="D387" s="1" t="b">
        <f>IFERROR(IF(VLOOKUP($J387, '[1]Kathys Report LTC Facilities'!E:E,1,FALSE)=$J387,TRUE,FALSE), FALSE)</f>
        <v>1</v>
      </c>
      <c r="E387" s="1" t="b">
        <f t="shared" si="6"/>
        <v>1</v>
      </c>
      <c r="F387" s="1" t="s">
        <v>1762</v>
      </c>
      <c r="G387" t="s">
        <v>1519</v>
      </c>
      <c r="H387" t="s">
        <v>17</v>
      </c>
      <c r="I387" t="s">
        <v>18</v>
      </c>
      <c r="J387" t="s">
        <v>1520</v>
      </c>
      <c r="L387" t="s">
        <v>19</v>
      </c>
      <c r="M387" t="s">
        <v>260</v>
      </c>
      <c r="N387" t="s">
        <v>261</v>
      </c>
      <c r="P387" s="1">
        <v>0</v>
      </c>
      <c r="Q387" t="s">
        <v>441</v>
      </c>
      <c r="R387" t="s">
        <v>710</v>
      </c>
      <c r="S387" t="s">
        <v>22</v>
      </c>
      <c r="T387" t="s">
        <v>27</v>
      </c>
      <c r="U387" t="s">
        <v>226</v>
      </c>
      <c r="V387" t="s">
        <v>23</v>
      </c>
    </row>
    <row r="388" spans="1:22" ht="15" customHeight="1">
      <c r="A388" s="1">
        <v>1255585</v>
      </c>
      <c r="B388" s="1" t="e">
        <f>VLOOKUP(Table15[[#This Row],[RESOURCE_ID]],[1]!Table3[NH Provider '#],1,FALSE)</f>
        <v>#REF!</v>
      </c>
      <c r="C388" s="1" t="b">
        <f>IFERROR(IF(VLOOKUP($G388, '[1]Kathys Report LTC Facilities'!D:D,1,FALSE)=$G388,TRUE,FALSE), FALSE)</f>
        <v>0</v>
      </c>
      <c r="D388" s="1" t="b">
        <f>IFERROR(IF(VLOOKUP($J388, '[1]Kathys Report LTC Facilities'!E:E,1,FALSE)=$J388,TRUE,FALSE), FALSE)</f>
        <v>1</v>
      </c>
      <c r="E388" s="1" t="b">
        <f t="shared" si="6"/>
        <v>1</v>
      </c>
      <c r="F388" s="1" t="s">
        <v>1764</v>
      </c>
      <c r="G388" t="s">
        <v>1693</v>
      </c>
      <c r="H388" t="s">
        <v>17</v>
      </c>
      <c r="I388" t="s">
        <v>18</v>
      </c>
      <c r="J388" t="s">
        <v>1520</v>
      </c>
      <c r="L388" t="s">
        <v>19</v>
      </c>
      <c r="M388" t="s">
        <v>260</v>
      </c>
      <c r="N388" t="s">
        <v>261</v>
      </c>
      <c r="O388" t="s">
        <v>748</v>
      </c>
      <c r="P388" s="1">
        <v>6203557836</v>
      </c>
      <c r="Q388" t="s">
        <v>54</v>
      </c>
      <c r="S388" t="s">
        <v>22</v>
      </c>
      <c r="T388" t="s">
        <v>22</v>
      </c>
      <c r="U388" t="s">
        <v>226</v>
      </c>
    </row>
    <row r="389" spans="1:22" ht="15" customHeight="1">
      <c r="A389" s="1">
        <v>1066158</v>
      </c>
      <c r="B389" s="1" t="e">
        <f>VLOOKUP(Table15[[#This Row],[RESOURCE_ID]],[1]!Table3[NH Provider '#],1,FALSE)</f>
        <v>#REF!</v>
      </c>
      <c r="C389" s="1" t="b">
        <f>IFERROR(IF(VLOOKUP($G389, '[1]Kathys Report LTC Facilities'!D:D,1,FALSE)=$G389,TRUE,FALSE), FALSE)</f>
        <v>0</v>
      </c>
      <c r="D389" s="1" t="b">
        <f>IFERROR(IF(VLOOKUP($J389, '[1]Kathys Report LTC Facilities'!E:E,1,FALSE)=$J389,TRUE,FALSE), FALSE)</f>
        <v>0</v>
      </c>
      <c r="E389" s="1" t="b">
        <f t="shared" si="6"/>
        <v>0</v>
      </c>
      <c r="F389" s="1" t="s">
        <v>1763</v>
      </c>
      <c r="G389" t="s">
        <v>1164</v>
      </c>
      <c r="H389" t="s">
        <v>17</v>
      </c>
      <c r="I389" t="s">
        <v>18</v>
      </c>
      <c r="J389" t="s">
        <v>1165</v>
      </c>
      <c r="L389" t="s">
        <v>19</v>
      </c>
      <c r="M389" t="s">
        <v>629</v>
      </c>
      <c r="N389" t="s">
        <v>630</v>
      </c>
      <c r="P389" s="1">
        <v>7858524244</v>
      </c>
      <c r="Q389" t="s">
        <v>54</v>
      </c>
      <c r="R389" t="s">
        <v>710</v>
      </c>
      <c r="S389" t="s">
        <v>27</v>
      </c>
      <c r="T389" t="s">
        <v>22</v>
      </c>
      <c r="U389" t="s">
        <v>226</v>
      </c>
      <c r="V389" t="s">
        <v>23</v>
      </c>
    </row>
    <row r="390" spans="1:22" ht="15" customHeight="1">
      <c r="A390" s="1">
        <v>1066438</v>
      </c>
      <c r="B390" s="1" t="e">
        <f>VLOOKUP(Table15[[#This Row],[RESOURCE_ID]],[1]!Table3[NH Provider '#],1,FALSE)</f>
        <v>#REF!</v>
      </c>
      <c r="C390" s="1" t="b">
        <f>IFERROR(IF(VLOOKUP($G390, '[1]Kathys Report LTC Facilities'!D:D,1,FALSE)=$G390,TRUE,FALSE), FALSE)</f>
        <v>1</v>
      </c>
      <c r="D390" s="1" t="b">
        <f>IFERROR(IF(VLOOKUP($J390, '[1]Kathys Report LTC Facilities'!E:E,1,FALSE)=$J390,TRUE,FALSE), FALSE)</f>
        <v>1</v>
      </c>
      <c r="E390" s="1" t="b">
        <f t="shared" si="6"/>
        <v>1</v>
      </c>
      <c r="F390" s="1" t="s">
        <v>1762</v>
      </c>
      <c r="G390" t="s">
        <v>1599</v>
      </c>
      <c r="H390" t="s">
        <v>17</v>
      </c>
      <c r="I390" t="s">
        <v>18</v>
      </c>
      <c r="J390" t="s">
        <v>1600</v>
      </c>
      <c r="L390" t="s">
        <v>19</v>
      </c>
      <c r="M390" t="s">
        <v>760</v>
      </c>
      <c r="N390" t="s">
        <v>761</v>
      </c>
      <c r="P390" s="1">
        <v>7856582504</v>
      </c>
      <c r="Q390" t="s">
        <v>441</v>
      </c>
      <c r="R390" t="s">
        <v>710</v>
      </c>
      <c r="S390" t="s">
        <v>22</v>
      </c>
      <c r="T390" t="s">
        <v>27</v>
      </c>
      <c r="U390" t="s">
        <v>226</v>
      </c>
      <c r="V390" t="s">
        <v>23</v>
      </c>
    </row>
    <row r="391" spans="1:22" ht="15" customHeight="1">
      <c r="A391" s="1">
        <v>1066315</v>
      </c>
      <c r="B391" s="1" t="e">
        <f>VLOOKUP(Table15[[#This Row],[RESOURCE_ID]],[1]!Table3[NH Provider '#],1,FALSE)</f>
        <v>#REF!</v>
      </c>
      <c r="C391" s="1" t="b">
        <f>IFERROR(IF(VLOOKUP($G391, '[1]Kathys Report LTC Facilities'!D:D,1,FALSE)=$G391,TRUE,FALSE), FALSE)</f>
        <v>1</v>
      </c>
      <c r="D391" s="1" t="b">
        <f>IFERROR(IF(VLOOKUP($J391, '[1]Kathys Report LTC Facilities'!E:E,1,FALSE)=$J391,TRUE,FALSE), FALSE)</f>
        <v>1</v>
      </c>
      <c r="E391" s="1" t="b">
        <f t="shared" si="6"/>
        <v>1</v>
      </c>
      <c r="F391" s="1" t="s">
        <v>1762</v>
      </c>
      <c r="G391" t="s">
        <v>1408</v>
      </c>
      <c r="H391" t="s">
        <v>17</v>
      </c>
      <c r="I391" t="s">
        <v>18</v>
      </c>
      <c r="J391" t="s">
        <v>1409</v>
      </c>
      <c r="L391" t="s">
        <v>19</v>
      </c>
      <c r="M391" t="s">
        <v>645</v>
      </c>
      <c r="N391" t="s">
        <v>646</v>
      </c>
      <c r="P391" s="1">
        <v>7853485551</v>
      </c>
      <c r="Q391" t="s">
        <v>54</v>
      </c>
      <c r="R391" t="s">
        <v>710</v>
      </c>
      <c r="S391" t="s">
        <v>22</v>
      </c>
      <c r="T391" t="s">
        <v>27</v>
      </c>
      <c r="U391" t="s">
        <v>226</v>
      </c>
      <c r="V391" t="s">
        <v>23</v>
      </c>
    </row>
    <row r="392" spans="1:22" ht="15" customHeight="1">
      <c r="A392" s="1">
        <v>1066377</v>
      </c>
      <c r="B392" s="1" t="e">
        <f>VLOOKUP(Table15[[#This Row],[RESOURCE_ID]],[1]!Table3[NH Provider '#],1,FALSE)</f>
        <v>#REF!</v>
      </c>
      <c r="C392" s="1" t="b">
        <f>IFERROR(IF(VLOOKUP($G392, '[1]Kathys Report LTC Facilities'!D:D,1,FALSE)=$G392,TRUE,FALSE), FALSE)</f>
        <v>1</v>
      </c>
      <c r="D392" s="1" t="b">
        <f>IFERROR(IF(VLOOKUP($J392, '[1]Kathys Report LTC Facilities'!E:E,1,FALSE)=$J392,TRUE,FALSE), FALSE)</f>
        <v>1</v>
      </c>
      <c r="E392" s="1" t="b">
        <f t="shared" si="6"/>
        <v>1</v>
      </c>
      <c r="F392" s="1" t="s">
        <v>1762</v>
      </c>
      <c r="G392" t="s">
        <v>1510</v>
      </c>
      <c r="H392" t="s">
        <v>17</v>
      </c>
      <c r="I392" t="s">
        <v>18</v>
      </c>
      <c r="J392" t="s">
        <v>1511</v>
      </c>
      <c r="L392" t="s">
        <v>19</v>
      </c>
      <c r="M392" t="s">
        <v>721</v>
      </c>
      <c r="N392" t="s">
        <v>565</v>
      </c>
      <c r="P392" s="1">
        <v>6202736360</v>
      </c>
      <c r="Q392" t="s">
        <v>54</v>
      </c>
      <c r="R392" t="s">
        <v>710</v>
      </c>
      <c r="S392" t="s">
        <v>22</v>
      </c>
      <c r="T392" t="s">
        <v>27</v>
      </c>
      <c r="U392" t="s">
        <v>226</v>
      </c>
      <c r="V392" t="s">
        <v>23</v>
      </c>
    </row>
    <row r="393" spans="1:22" ht="15" customHeight="1">
      <c r="A393" s="1">
        <v>1066133</v>
      </c>
      <c r="B393" s="1" t="e">
        <f>VLOOKUP(Table15[[#This Row],[RESOURCE_ID]],[1]!Table3[NH Provider '#],1,FALSE)</f>
        <v>#REF!</v>
      </c>
      <c r="C393" s="1" t="b">
        <f>IFERROR(IF(VLOOKUP($G393, '[1]Kathys Report LTC Facilities'!D:D,1,FALSE)=$G393,TRUE,FALSE), FALSE)</f>
        <v>0</v>
      </c>
      <c r="D393" s="1" t="b">
        <f>IFERROR(IF(VLOOKUP($J393, '[1]Kathys Report LTC Facilities'!E:E,1,FALSE)=$J393,TRUE,FALSE), FALSE)</f>
        <v>1</v>
      </c>
      <c r="E393" s="1" t="b">
        <f t="shared" si="6"/>
        <v>1</v>
      </c>
      <c r="F393" s="1" t="s">
        <v>1763</v>
      </c>
      <c r="G393" t="s">
        <v>1122</v>
      </c>
      <c r="H393" t="s">
        <v>17</v>
      </c>
      <c r="I393" t="s">
        <v>18</v>
      </c>
      <c r="J393" t="s">
        <v>1123</v>
      </c>
      <c r="L393" t="s">
        <v>19</v>
      </c>
      <c r="M393" t="s">
        <v>667</v>
      </c>
      <c r="N393" t="s">
        <v>668</v>
      </c>
      <c r="P393" s="1">
        <v>7854762620</v>
      </c>
      <c r="Q393" t="s">
        <v>441</v>
      </c>
      <c r="R393" t="s">
        <v>710</v>
      </c>
      <c r="S393" t="s">
        <v>22</v>
      </c>
      <c r="T393" t="s">
        <v>22</v>
      </c>
      <c r="U393" t="s">
        <v>226</v>
      </c>
      <c r="V393" t="s">
        <v>23</v>
      </c>
    </row>
    <row r="394" spans="1:22" ht="15" customHeight="1">
      <c r="A394" s="1">
        <v>1066151</v>
      </c>
      <c r="B394" s="1" t="e">
        <f>VLOOKUP(Table15[[#This Row],[RESOURCE_ID]],[1]!Table3[NH Provider '#],1,FALSE)</f>
        <v>#REF!</v>
      </c>
      <c r="C394" s="1" t="b">
        <f>IFERROR(IF(VLOOKUP($G394, '[1]Kathys Report LTC Facilities'!D:D,1,FALSE)=$G394,TRUE,FALSE), FALSE)</f>
        <v>1</v>
      </c>
      <c r="D394" s="1" t="b">
        <f>IFERROR(IF(VLOOKUP($J394, '[1]Kathys Report LTC Facilities'!E:E,1,FALSE)=$J394,TRUE,FALSE), FALSE)</f>
        <v>1</v>
      </c>
      <c r="E394" s="1" t="b">
        <f t="shared" si="6"/>
        <v>1</v>
      </c>
      <c r="F394" s="1" t="s">
        <v>1763</v>
      </c>
      <c r="G394" t="s">
        <v>1152</v>
      </c>
      <c r="H394" t="s">
        <v>17</v>
      </c>
      <c r="I394" t="s">
        <v>18</v>
      </c>
      <c r="J394" t="s">
        <v>1153</v>
      </c>
      <c r="L394" t="s">
        <v>19</v>
      </c>
      <c r="M394" t="s">
        <v>164</v>
      </c>
      <c r="N394" t="s">
        <v>290</v>
      </c>
      <c r="P394" s="1">
        <v>6203312544</v>
      </c>
      <c r="Q394" t="s">
        <v>441</v>
      </c>
      <c r="R394" t="s">
        <v>710</v>
      </c>
      <c r="S394" t="s">
        <v>22</v>
      </c>
      <c r="T394" t="s">
        <v>22</v>
      </c>
      <c r="U394" t="s">
        <v>226</v>
      </c>
      <c r="V394" t="s">
        <v>23</v>
      </c>
    </row>
    <row r="395" spans="1:22" ht="15" customHeight="1">
      <c r="A395" s="1">
        <v>1066160</v>
      </c>
      <c r="B395" s="1" t="e">
        <f>VLOOKUP(Table15[[#This Row],[RESOURCE_ID]],[1]!Table3[NH Provider '#],1,FALSE)</f>
        <v>#REF!</v>
      </c>
      <c r="C395" s="1" t="b">
        <f>IFERROR(IF(VLOOKUP($G395, '[1]Kathys Report LTC Facilities'!D:D,1,FALSE)=$G395,TRUE,FALSE), FALSE)</f>
        <v>1</v>
      </c>
      <c r="D395" s="1" t="b">
        <f>IFERROR(IF(VLOOKUP($J395, '[1]Kathys Report LTC Facilities'!E:E,1,FALSE)=$J395,TRUE,FALSE), FALSE)</f>
        <v>1</v>
      </c>
      <c r="E395" s="1" t="b">
        <f t="shared" si="6"/>
        <v>1</v>
      </c>
      <c r="F395" s="1" t="s">
        <v>1762</v>
      </c>
      <c r="G395" t="s">
        <v>1168</v>
      </c>
      <c r="H395" t="s">
        <v>17</v>
      </c>
      <c r="I395" t="s">
        <v>18</v>
      </c>
      <c r="J395" t="s">
        <v>939</v>
      </c>
      <c r="L395" t="s">
        <v>19</v>
      </c>
      <c r="M395" t="s">
        <v>481</v>
      </c>
      <c r="N395" t="s">
        <v>482</v>
      </c>
      <c r="P395" s="1">
        <v>7852826331</v>
      </c>
      <c r="Q395" t="s">
        <v>441</v>
      </c>
      <c r="R395" t="s">
        <v>710</v>
      </c>
      <c r="S395" t="s">
        <v>22</v>
      </c>
      <c r="T395" t="s">
        <v>27</v>
      </c>
      <c r="U395" t="s">
        <v>226</v>
      </c>
      <c r="V395" t="s">
        <v>23</v>
      </c>
    </row>
    <row r="396" spans="1:22" ht="15" customHeight="1">
      <c r="A396" s="1">
        <v>1066111</v>
      </c>
      <c r="B396" s="1" t="e">
        <f>VLOOKUP(Table15[[#This Row],[RESOURCE_ID]],[1]!Table3[NH Provider '#],1,FALSE)</f>
        <v>#REF!</v>
      </c>
      <c r="C396" s="1" t="b">
        <f>IFERROR(IF(VLOOKUP($G396, '[1]Kathys Report LTC Facilities'!D:D,1,FALSE)=$G396,TRUE,FALSE), FALSE)</f>
        <v>1</v>
      </c>
      <c r="D396" s="1" t="b">
        <f>IFERROR(IF(VLOOKUP($J396, '[1]Kathys Report LTC Facilities'!E:E,1,FALSE)=$J396,TRUE,FALSE), FALSE)</f>
        <v>1</v>
      </c>
      <c r="E396" s="1" t="b">
        <f t="shared" si="6"/>
        <v>1</v>
      </c>
      <c r="F396" s="1" t="s">
        <v>1763</v>
      </c>
      <c r="G396" t="s">
        <v>1087</v>
      </c>
      <c r="H396" t="s">
        <v>17</v>
      </c>
      <c r="I396" t="s">
        <v>18</v>
      </c>
      <c r="J396" t="s">
        <v>779</v>
      </c>
      <c r="L396" t="s">
        <v>19</v>
      </c>
      <c r="M396" t="s">
        <v>452</v>
      </c>
      <c r="N396" t="s">
        <v>453</v>
      </c>
      <c r="P396" s="1">
        <v>7856721314</v>
      </c>
      <c r="Q396" t="s">
        <v>441</v>
      </c>
      <c r="R396" t="s">
        <v>710</v>
      </c>
      <c r="S396" t="s">
        <v>22</v>
      </c>
      <c r="T396" t="s">
        <v>22</v>
      </c>
      <c r="U396" t="s">
        <v>226</v>
      </c>
      <c r="V396" t="s">
        <v>23</v>
      </c>
    </row>
    <row r="397" spans="1:22" ht="15" customHeight="1">
      <c r="A397" s="1">
        <v>1066389</v>
      </c>
      <c r="B397" s="1" t="e">
        <f>VLOOKUP(Table15[[#This Row],[RESOURCE_ID]],[1]!Table3[NH Provider '#],1,FALSE)</f>
        <v>#REF!</v>
      </c>
      <c r="C397" s="1" t="b">
        <f>IFERROR(IF(VLOOKUP($G397, '[1]Kathys Report LTC Facilities'!D:D,1,FALSE)=$G397,TRUE,FALSE), FALSE)</f>
        <v>0</v>
      </c>
      <c r="D397" s="1" t="b">
        <f>IFERROR(IF(VLOOKUP($J397, '[1]Kathys Report LTC Facilities'!E:E,1,FALSE)=$J397,TRUE,FALSE), FALSE)</f>
        <v>1</v>
      </c>
      <c r="E397" s="1" t="b">
        <f t="shared" si="6"/>
        <v>1</v>
      </c>
      <c r="F397" s="1" t="s">
        <v>1763</v>
      </c>
      <c r="G397" t="s">
        <v>1530</v>
      </c>
      <c r="H397" t="s">
        <v>17</v>
      </c>
      <c r="I397" t="s">
        <v>18</v>
      </c>
      <c r="J397" t="s">
        <v>1531</v>
      </c>
      <c r="L397" t="s">
        <v>19</v>
      </c>
      <c r="M397" t="s">
        <v>135</v>
      </c>
      <c r="N397" t="s">
        <v>136</v>
      </c>
      <c r="P397" s="1">
        <v>6208792665</v>
      </c>
      <c r="Q397" t="s">
        <v>441</v>
      </c>
      <c r="R397" t="s">
        <v>710</v>
      </c>
      <c r="S397" t="s">
        <v>27</v>
      </c>
      <c r="T397" t="s">
        <v>22</v>
      </c>
      <c r="U397" t="s">
        <v>226</v>
      </c>
      <c r="V397" t="s">
        <v>23</v>
      </c>
    </row>
    <row r="398" spans="1:22" ht="15" customHeight="1">
      <c r="A398" s="1">
        <v>1263130</v>
      </c>
      <c r="B398" s="1" t="e">
        <f>VLOOKUP(Table15[[#This Row],[RESOURCE_ID]],[1]!Table3[NH Provider '#],1,FALSE)</f>
        <v>#REF!</v>
      </c>
      <c r="C398" s="1" t="b">
        <f>IFERROR(IF(VLOOKUP($G398, '[1]Kathys Report LTC Facilities'!D:D,1,FALSE)=$G398,TRUE,FALSE), FALSE)</f>
        <v>1</v>
      </c>
      <c r="D398" s="1" t="b">
        <f>IFERROR(IF(VLOOKUP($J398, '[1]Kathys Report LTC Facilities'!E:E,1,FALSE)=$J398,TRUE,FALSE), FALSE)</f>
        <v>1</v>
      </c>
      <c r="E398" s="1" t="b">
        <f t="shared" si="6"/>
        <v>1</v>
      </c>
      <c r="F398" s="1" t="s">
        <v>1764</v>
      </c>
      <c r="G398" t="s">
        <v>1733</v>
      </c>
      <c r="H398" t="s">
        <v>17</v>
      </c>
      <c r="I398" t="s">
        <v>18</v>
      </c>
      <c r="J398" t="s">
        <v>1531</v>
      </c>
      <c r="L398" t="s">
        <v>19</v>
      </c>
      <c r="M398" t="s">
        <v>135</v>
      </c>
      <c r="N398" t="s">
        <v>136</v>
      </c>
      <c r="O398" t="s">
        <v>815</v>
      </c>
      <c r="P398" s="1">
        <v>6208792929</v>
      </c>
      <c r="Q398" t="s">
        <v>54</v>
      </c>
      <c r="S398" t="s">
        <v>22</v>
      </c>
      <c r="T398" t="s">
        <v>27</v>
      </c>
      <c r="U398" t="s">
        <v>226</v>
      </c>
    </row>
    <row r="399" spans="1:22" s="3" customFormat="1" ht="15" customHeight="1">
      <c r="A399" s="2">
        <v>1245955</v>
      </c>
      <c r="B399" s="2" t="e">
        <f>VLOOKUP(Table15[[#This Row],[RESOURCE_ID]],[1]!Table3[NH Provider '#],1,FALSE)</f>
        <v>#REF!</v>
      </c>
      <c r="C399" s="2" t="b">
        <f>IFERROR(IF(VLOOKUP($G399, '[1]Kathys Report LTC Facilities'!D:D,1,FALSE)=$G399,TRUE,FALSE), FALSE)</f>
        <v>0</v>
      </c>
      <c r="D399" s="2" t="b">
        <f>IFERROR(IF(VLOOKUP($J399, '[1]Kathys Report LTC Facilities'!E:E,1,FALSE)=$J399,TRUE,FALSE), FALSE)</f>
        <v>0</v>
      </c>
      <c r="E399" s="2" t="b">
        <f t="shared" si="6"/>
        <v>0</v>
      </c>
      <c r="F399" s="2" t="s">
        <v>1762</v>
      </c>
      <c r="G399" s="3" t="s">
        <v>1800</v>
      </c>
      <c r="H399" s="3" t="s">
        <v>17</v>
      </c>
      <c r="I399" s="3" t="s">
        <v>18</v>
      </c>
      <c r="J399" s="3" t="s">
        <v>1636</v>
      </c>
      <c r="L399" s="3" t="s">
        <v>19</v>
      </c>
      <c r="M399" s="3" t="s">
        <v>169</v>
      </c>
      <c r="N399" s="3" t="s">
        <v>170</v>
      </c>
      <c r="O399" s="3" t="s">
        <v>603</v>
      </c>
      <c r="P399" s="2">
        <v>6202575173</v>
      </c>
      <c r="Q399" s="3" t="s">
        <v>54</v>
      </c>
      <c r="S399" s="3" t="s">
        <v>22</v>
      </c>
      <c r="T399" s="3" t="s">
        <v>27</v>
      </c>
      <c r="U399" s="3" t="s">
        <v>1027</v>
      </c>
    </row>
    <row r="400" spans="1:22" ht="15" customHeight="1">
      <c r="A400" s="1">
        <v>1066138</v>
      </c>
      <c r="B400" s="1" t="e">
        <f>VLOOKUP(Table15[[#This Row],[RESOURCE_ID]],[1]!Table3[NH Provider '#],1,FALSE)</f>
        <v>#REF!</v>
      </c>
      <c r="C400" s="1" t="b">
        <f>IFERROR(IF(VLOOKUP($G400, '[1]Kathys Report LTC Facilities'!D:D,1,FALSE)=$G400,TRUE,FALSE), FALSE)</f>
        <v>1</v>
      </c>
      <c r="D400" s="1" t="b">
        <f>IFERROR(IF(VLOOKUP($J400, '[1]Kathys Report LTC Facilities'!E:E,1,FALSE)=$J400,TRUE,FALSE), FALSE)</f>
        <v>1</v>
      </c>
      <c r="E400" s="1" t="b">
        <f t="shared" si="6"/>
        <v>1</v>
      </c>
      <c r="F400" s="1" t="s">
        <v>1763</v>
      </c>
      <c r="G400" t="s">
        <v>1130</v>
      </c>
      <c r="H400" t="s">
        <v>17</v>
      </c>
      <c r="I400" t="s">
        <v>18</v>
      </c>
      <c r="J400" t="s">
        <v>945</v>
      </c>
      <c r="L400" t="s">
        <v>19</v>
      </c>
      <c r="M400" t="s">
        <v>345</v>
      </c>
      <c r="N400" t="s">
        <v>346</v>
      </c>
      <c r="P400" s="1">
        <v>3167472084</v>
      </c>
      <c r="Q400" t="s">
        <v>441</v>
      </c>
      <c r="R400" t="s">
        <v>710</v>
      </c>
      <c r="S400" t="s">
        <v>22</v>
      </c>
      <c r="T400" t="s">
        <v>22</v>
      </c>
      <c r="U400" t="s">
        <v>255</v>
      </c>
      <c r="V400" t="s">
        <v>23</v>
      </c>
    </row>
    <row r="401" spans="1:22" ht="15" customHeight="1">
      <c r="A401" s="1">
        <v>1066313</v>
      </c>
      <c r="B401" s="1" t="e">
        <f>VLOOKUP(Table15[[#This Row],[RESOURCE_ID]],[1]!Table3[NH Provider '#],1,FALSE)</f>
        <v>#REF!</v>
      </c>
      <c r="C401" s="1" t="b">
        <f>IFERROR(IF(VLOOKUP($G401, '[1]Kathys Report LTC Facilities'!D:D,1,FALSE)=$G401,TRUE,FALSE), FALSE)</f>
        <v>0</v>
      </c>
      <c r="D401" s="1" t="b">
        <f>IFERROR(IF(VLOOKUP($J401, '[1]Kathys Report LTC Facilities'!E:E,1,FALSE)=$J401,TRUE,FALSE), FALSE)</f>
        <v>0</v>
      </c>
      <c r="E401" s="1" t="b">
        <f t="shared" si="6"/>
        <v>0</v>
      </c>
      <c r="F401" s="1" t="s">
        <v>1762</v>
      </c>
      <c r="G401" t="s">
        <v>1405</v>
      </c>
      <c r="H401" t="s">
        <v>17</v>
      </c>
      <c r="I401" t="s">
        <v>18</v>
      </c>
      <c r="J401" t="s">
        <v>709</v>
      </c>
      <c r="L401" t="s">
        <v>19</v>
      </c>
      <c r="M401" t="s">
        <v>342</v>
      </c>
      <c r="N401" t="s">
        <v>343</v>
      </c>
      <c r="P401" s="1">
        <v>7852431576</v>
      </c>
      <c r="Q401" t="s">
        <v>441</v>
      </c>
      <c r="R401" t="s">
        <v>710</v>
      </c>
      <c r="S401" t="s">
        <v>22</v>
      </c>
      <c r="T401" t="s">
        <v>27</v>
      </c>
      <c r="U401" t="s">
        <v>226</v>
      </c>
      <c r="V401" t="s">
        <v>23</v>
      </c>
    </row>
    <row r="402" spans="1:22" ht="15" customHeight="1">
      <c r="A402" s="1">
        <v>1066188</v>
      </c>
      <c r="B402" s="1" t="e">
        <f>VLOOKUP(Table15[[#This Row],[RESOURCE_ID]],[1]!Table3[NH Provider '#],1,FALSE)</f>
        <v>#REF!</v>
      </c>
      <c r="C402" s="1" t="b">
        <f>IFERROR(IF(VLOOKUP($G402, '[1]Kathys Report LTC Facilities'!D:D,1,FALSE)=$G402,TRUE,FALSE), FALSE)</f>
        <v>1</v>
      </c>
      <c r="D402" s="1" t="b">
        <f>IFERROR(IF(VLOOKUP($J402, '[1]Kathys Report LTC Facilities'!E:E,1,FALSE)=$J402,TRUE,FALSE), FALSE)</f>
        <v>1</v>
      </c>
      <c r="E402" s="1" t="b">
        <f t="shared" si="6"/>
        <v>1</v>
      </c>
      <c r="F402" s="1" t="s">
        <v>1763</v>
      </c>
      <c r="G402" t="s">
        <v>1212</v>
      </c>
      <c r="H402" t="s">
        <v>17</v>
      </c>
      <c r="I402" t="s">
        <v>18</v>
      </c>
      <c r="J402" t="s">
        <v>1213</v>
      </c>
      <c r="L402" t="s">
        <v>19</v>
      </c>
      <c r="M402" t="s">
        <v>532</v>
      </c>
      <c r="N402" t="s">
        <v>533</v>
      </c>
      <c r="P402" s="1">
        <v>6205842271</v>
      </c>
      <c r="Q402" t="s">
        <v>54</v>
      </c>
      <c r="R402" t="s">
        <v>710</v>
      </c>
      <c r="S402" t="s">
        <v>22</v>
      </c>
      <c r="T402" t="s">
        <v>22</v>
      </c>
      <c r="U402" t="s">
        <v>226</v>
      </c>
      <c r="V402" t="s">
        <v>23</v>
      </c>
    </row>
    <row r="403" spans="1:22" ht="15" customHeight="1">
      <c r="A403" s="1">
        <v>1066196</v>
      </c>
      <c r="B403" s="1" t="e">
        <f>VLOOKUP(Table15[[#This Row],[RESOURCE_ID]],[1]!Table3[NH Provider '#],1,FALSE)</f>
        <v>#REF!</v>
      </c>
      <c r="C403" s="1" t="b">
        <f>IFERROR(IF(VLOOKUP($G403, '[1]Kathys Report LTC Facilities'!D:D,1,FALSE)=$G403,TRUE,FALSE), FALSE)</f>
        <v>0</v>
      </c>
      <c r="D403" s="1" t="b">
        <f>IFERROR(IF(VLOOKUP($J403, '[1]Kathys Report LTC Facilities'!E:E,1,FALSE)=$J403,TRUE,FALSE), FALSE)</f>
        <v>0</v>
      </c>
      <c r="E403" s="1" t="b">
        <f t="shared" si="6"/>
        <v>0</v>
      </c>
      <c r="F403" s="1" t="s">
        <v>1762</v>
      </c>
      <c r="G403" t="s">
        <v>1223</v>
      </c>
      <c r="H403" t="s">
        <v>17</v>
      </c>
      <c r="I403" t="s">
        <v>18</v>
      </c>
      <c r="J403" t="s">
        <v>1224</v>
      </c>
      <c r="L403" t="s">
        <v>19</v>
      </c>
      <c r="M403" t="s">
        <v>272</v>
      </c>
      <c r="N403" t="s">
        <v>273</v>
      </c>
      <c r="P403" s="1">
        <v>6206592043</v>
      </c>
      <c r="Q403" t="s">
        <v>441</v>
      </c>
      <c r="R403" t="s">
        <v>710</v>
      </c>
      <c r="S403" t="s">
        <v>22</v>
      </c>
      <c r="T403" t="s">
        <v>27</v>
      </c>
      <c r="U403" t="s">
        <v>226</v>
      </c>
      <c r="V403" t="s">
        <v>23</v>
      </c>
    </row>
    <row r="404" spans="1:22" ht="15" customHeight="1">
      <c r="A404" s="1">
        <v>1066082</v>
      </c>
      <c r="B404" s="1" t="e">
        <f>VLOOKUP(Table15[[#This Row],[RESOURCE_ID]],[1]!Table3[NH Provider '#],1,FALSE)</f>
        <v>#REF!</v>
      </c>
      <c r="C404" s="1" t="b">
        <f>IFERROR(IF(VLOOKUP($G404, '[1]Kathys Report LTC Facilities'!D:D,1,FALSE)=$G404,TRUE,FALSE), FALSE)</f>
        <v>1</v>
      </c>
      <c r="D404" s="1" t="b">
        <f>IFERROR(IF(VLOOKUP($J404, '[1]Kathys Report LTC Facilities'!E:E,1,FALSE)=$J404,TRUE,FALSE), FALSE)</f>
        <v>1</v>
      </c>
      <c r="E404" s="1" t="b">
        <f t="shared" si="6"/>
        <v>1</v>
      </c>
      <c r="F404" s="1" t="s">
        <v>1763</v>
      </c>
      <c r="G404" t="s">
        <v>1037</v>
      </c>
      <c r="H404" t="s">
        <v>17</v>
      </c>
      <c r="I404" t="s">
        <v>18</v>
      </c>
      <c r="J404" t="s">
        <v>1038</v>
      </c>
      <c r="L404" t="s">
        <v>19</v>
      </c>
      <c r="M404" t="s">
        <v>262</v>
      </c>
      <c r="N404" t="s">
        <v>263</v>
      </c>
      <c r="P404" s="1">
        <v>3167330919</v>
      </c>
      <c r="Q404" t="s">
        <v>441</v>
      </c>
      <c r="R404" t="s">
        <v>710</v>
      </c>
      <c r="S404" t="s">
        <v>27</v>
      </c>
      <c r="T404" t="s">
        <v>22</v>
      </c>
      <c r="U404" t="s">
        <v>226</v>
      </c>
      <c r="V404" t="s">
        <v>23</v>
      </c>
    </row>
    <row r="405" spans="1:22" ht="15" customHeight="1">
      <c r="A405" s="1">
        <v>1066366</v>
      </c>
      <c r="B405" s="1" t="e">
        <f>VLOOKUP(Table15[[#This Row],[RESOURCE_ID]],[1]!Table3[NH Provider '#],1,FALSE)</f>
        <v>#REF!</v>
      </c>
      <c r="C405" s="1" t="b">
        <f>IFERROR(IF(VLOOKUP($G405, '[1]Kathys Report LTC Facilities'!D:D,1,FALSE)=$G405,TRUE,FALSE), FALSE)</f>
        <v>0</v>
      </c>
      <c r="D405" s="1" t="b">
        <f>IFERROR(IF(VLOOKUP($J405, '[1]Kathys Report LTC Facilities'!E:E,1,FALSE)=$J405,TRUE,FALSE), FALSE)</f>
        <v>1</v>
      </c>
      <c r="E405" s="1" t="b">
        <f t="shared" si="6"/>
        <v>1</v>
      </c>
      <c r="F405" s="1" t="s">
        <v>1763</v>
      </c>
      <c r="G405" t="s">
        <v>1494</v>
      </c>
      <c r="H405" t="s">
        <v>17</v>
      </c>
      <c r="I405" t="s">
        <v>18</v>
      </c>
      <c r="J405" t="s">
        <v>1495</v>
      </c>
      <c r="L405" t="s">
        <v>19</v>
      </c>
      <c r="M405" t="s">
        <v>39</v>
      </c>
      <c r="N405" t="s">
        <v>40</v>
      </c>
      <c r="P405" s="1">
        <v>3166863993</v>
      </c>
      <c r="Q405" t="s">
        <v>441</v>
      </c>
      <c r="R405" t="s">
        <v>710</v>
      </c>
      <c r="S405" t="s">
        <v>22</v>
      </c>
      <c r="T405" t="s">
        <v>22</v>
      </c>
      <c r="U405" t="s">
        <v>226</v>
      </c>
      <c r="V405" t="s">
        <v>23</v>
      </c>
    </row>
    <row r="406" spans="1:22" ht="15" customHeight="1">
      <c r="A406" s="1">
        <v>1262311</v>
      </c>
      <c r="B406" s="1" t="e">
        <f>VLOOKUP(Table15[[#This Row],[RESOURCE_ID]],[1]!Table3[NH Provider '#],1,FALSE)</f>
        <v>#REF!</v>
      </c>
      <c r="C406" s="1" t="b">
        <f>IFERROR(IF(VLOOKUP($G406, '[1]Kathys Report LTC Facilities'!D:D,1,FALSE)=$G406,TRUE,FALSE), FALSE)</f>
        <v>0</v>
      </c>
      <c r="D406" s="1" t="b">
        <f>IFERROR(IF(VLOOKUP($J406, '[1]Kathys Report LTC Facilities'!E:E,1,FALSE)=$J406,TRUE,FALSE), FALSE)</f>
        <v>1</v>
      </c>
      <c r="E406" s="1" t="b">
        <f t="shared" si="6"/>
        <v>1</v>
      </c>
      <c r="F406" s="1" t="s">
        <v>1764</v>
      </c>
      <c r="G406" t="s">
        <v>1749</v>
      </c>
      <c r="H406" t="s">
        <v>17</v>
      </c>
      <c r="I406" t="s">
        <v>18</v>
      </c>
      <c r="J406" t="s">
        <v>1495</v>
      </c>
      <c r="L406" t="s">
        <v>19</v>
      </c>
      <c r="M406" t="s">
        <v>39</v>
      </c>
      <c r="N406" t="s">
        <v>40</v>
      </c>
      <c r="O406" t="s">
        <v>682</v>
      </c>
      <c r="P406" s="1">
        <v>3166865100</v>
      </c>
      <c r="Q406" t="s">
        <v>54</v>
      </c>
      <c r="S406" t="s">
        <v>22</v>
      </c>
      <c r="T406" t="s">
        <v>22</v>
      </c>
      <c r="U406" t="s">
        <v>226</v>
      </c>
    </row>
    <row r="407" spans="1:22" ht="15" customHeight="1">
      <c r="A407" s="1">
        <v>1066192</v>
      </c>
      <c r="B407" s="1" t="e">
        <f>VLOOKUP(Table15[[#This Row],[RESOURCE_ID]],[1]!Table3[NH Provider '#],1,FALSE)</f>
        <v>#REF!</v>
      </c>
      <c r="C407" s="1" t="b">
        <f>IFERROR(IF(VLOOKUP($G407, '[1]Kathys Report LTC Facilities'!D:D,1,FALSE)=$G407,TRUE,FALSE), FALSE)</f>
        <v>1</v>
      </c>
      <c r="D407" s="1" t="b">
        <f>IFERROR(IF(VLOOKUP($J407, '[1]Kathys Report LTC Facilities'!E:E,1,FALSE)=$J407,TRUE,FALSE), FALSE)</f>
        <v>1</v>
      </c>
      <c r="E407" s="1" t="b">
        <f t="shared" si="6"/>
        <v>1</v>
      </c>
      <c r="F407" s="1" t="s">
        <v>1763</v>
      </c>
      <c r="G407" t="s">
        <v>940</v>
      </c>
      <c r="H407" t="s">
        <v>17</v>
      </c>
      <c r="I407" t="s">
        <v>18</v>
      </c>
      <c r="J407" t="s">
        <v>1218</v>
      </c>
      <c r="L407" t="s">
        <v>19</v>
      </c>
      <c r="M407" t="s">
        <v>524</v>
      </c>
      <c r="N407" t="s">
        <v>525</v>
      </c>
      <c r="P407" s="1">
        <v>6207253153</v>
      </c>
      <c r="Q407" t="s">
        <v>54</v>
      </c>
      <c r="R407" t="s">
        <v>710</v>
      </c>
      <c r="S407" t="s">
        <v>22</v>
      </c>
      <c r="T407" t="s">
        <v>22</v>
      </c>
      <c r="U407" t="s">
        <v>226</v>
      </c>
      <c r="V407" t="s">
        <v>23</v>
      </c>
    </row>
    <row r="408" spans="1:22" ht="15" customHeight="1">
      <c r="A408" s="1">
        <v>1017666</v>
      </c>
      <c r="B408" s="1" t="e">
        <f>VLOOKUP(Table15[[#This Row],[RESOURCE_ID]],[1]!Table3[NH Provider '#],1,FALSE)</f>
        <v>#REF!</v>
      </c>
      <c r="C408" s="1" t="b">
        <f>IFERROR(IF(VLOOKUP($G408, '[1]Kathys Report LTC Facilities'!D:D,1,FALSE)=$G408,TRUE,FALSE), FALSE)</f>
        <v>0</v>
      </c>
      <c r="D408" s="1" t="b">
        <f>IFERROR(IF(VLOOKUP($J408, '[1]Kathys Report LTC Facilities'!E:E,1,FALSE)=$J408,TRUE,FALSE), FALSE)</f>
        <v>0</v>
      </c>
      <c r="E408" s="1" t="b">
        <f t="shared" si="6"/>
        <v>0</v>
      </c>
      <c r="F408" s="1" t="s">
        <v>1764</v>
      </c>
      <c r="G408" t="s">
        <v>784</v>
      </c>
      <c r="H408" t="s">
        <v>17</v>
      </c>
      <c r="I408" t="s">
        <v>18</v>
      </c>
      <c r="J408" t="s">
        <v>785</v>
      </c>
      <c r="L408" t="s">
        <v>19</v>
      </c>
      <c r="M408" t="s">
        <v>68</v>
      </c>
      <c r="N408" t="s">
        <v>69</v>
      </c>
      <c r="P408" t="s">
        <v>20</v>
      </c>
      <c r="R408" t="s">
        <v>444</v>
      </c>
      <c r="S408" t="s">
        <v>27</v>
      </c>
      <c r="T408" t="s">
        <v>22</v>
      </c>
      <c r="U408" t="s">
        <v>226</v>
      </c>
      <c r="V408" t="s">
        <v>23</v>
      </c>
    </row>
    <row r="409" spans="1:22" ht="15" customHeight="1">
      <c r="A409" s="1">
        <v>1066305</v>
      </c>
      <c r="B409" s="1" t="e">
        <f>VLOOKUP(Table15[[#This Row],[RESOURCE_ID]],[1]!Table3[NH Provider '#],1,FALSE)</f>
        <v>#REF!</v>
      </c>
      <c r="C409" s="1" t="b">
        <f>IFERROR(IF(VLOOKUP($G409, '[1]Kathys Report LTC Facilities'!D:D,1,FALSE)=$G409,TRUE,FALSE), FALSE)</f>
        <v>0</v>
      </c>
      <c r="D409" s="1" t="b">
        <f>IFERROR(IF(VLOOKUP($J409, '[1]Kathys Report LTC Facilities'!E:E,1,FALSE)=$J409,TRUE,FALSE), FALSE)</f>
        <v>0</v>
      </c>
      <c r="E409" s="1" t="b">
        <f t="shared" si="6"/>
        <v>0</v>
      </c>
      <c r="F409" s="1" t="s">
        <v>1763</v>
      </c>
      <c r="G409" t="s">
        <v>1390</v>
      </c>
      <c r="H409" t="s">
        <v>17</v>
      </c>
      <c r="I409" t="s">
        <v>18</v>
      </c>
      <c r="J409" t="s">
        <v>1391</v>
      </c>
      <c r="L409" t="s">
        <v>19</v>
      </c>
      <c r="M409" t="s">
        <v>68</v>
      </c>
      <c r="N409" t="s">
        <v>69</v>
      </c>
      <c r="P409" s="1">
        <v>7858256757</v>
      </c>
      <c r="Q409" t="s">
        <v>54</v>
      </c>
      <c r="R409" t="s">
        <v>710</v>
      </c>
      <c r="S409" t="s">
        <v>27</v>
      </c>
      <c r="T409" t="s">
        <v>22</v>
      </c>
      <c r="U409" t="s">
        <v>226</v>
      </c>
      <c r="V409" t="s">
        <v>23</v>
      </c>
    </row>
    <row r="410" spans="1:22" ht="15" customHeight="1">
      <c r="A410" s="1">
        <v>1255179</v>
      </c>
      <c r="B410" s="1" t="e">
        <f>VLOOKUP(Table15[[#This Row],[RESOURCE_ID]],[1]!Table3[NH Provider '#],1,FALSE)</f>
        <v>#REF!</v>
      </c>
      <c r="C410" s="1" t="b">
        <f>IFERROR(IF(VLOOKUP($G410, '[1]Kathys Report LTC Facilities'!D:D,1,FALSE)=$G410,TRUE,FALSE), FALSE)</f>
        <v>0</v>
      </c>
      <c r="D410" s="1" t="b">
        <f>IFERROR(IF(VLOOKUP($J410, '[1]Kathys Report LTC Facilities'!E:E,1,FALSE)=$J410,TRUE,FALSE), FALSE)</f>
        <v>0</v>
      </c>
      <c r="E410" s="1" t="b">
        <f t="shared" si="6"/>
        <v>0</v>
      </c>
      <c r="F410" s="1" t="s">
        <v>1764</v>
      </c>
      <c r="G410" t="s">
        <v>1675</v>
      </c>
      <c r="H410" t="s">
        <v>17</v>
      </c>
      <c r="I410" t="s">
        <v>18</v>
      </c>
      <c r="J410" t="s">
        <v>1676</v>
      </c>
      <c r="L410" t="s">
        <v>19</v>
      </c>
      <c r="M410" t="s">
        <v>68</v>
      </c>
      <c r="N410" t="s">
        <v>69</v>
      </c>
      <c r="O410" t="s">
        <v>557</v>
      </c>
      <c r="P410" s="1">
        <v>7858258183</v>
      </c>
      <c r="Q410" t="s">
        <v>192</v>
      </c>
      <c r="S410" t="s">
        <v>22</v>
      </c>
      <c r="T410" t="s">
        <v>27</v>
      </c>
      <c r="U410" t="s">
        <v>226</v>
      </c>
    </row>
    <row r="411" spans="1:22" ht="15" customHeight="1">
      <c r="A411" s="1">
        <v>1066062</v>
      </c>
      <c r="B411" s="1" t="e">
        <f>VLOOKUP(Table15[[#This Row],[RESOURCE_ID]],[1]!Table3[NH Provider '#],1,FALSE)</f>
        <v>#REF!</v>
      </c>
      <c r="C411" s="1" t="b">
        <f>IFERROR(IF(VLOOKUP($G411, '[1]Kathys Report LTC Facilities'!D:D,1,FALSE)=$G411,TRUE,FALSE), FALSE)</f>
        <v>0</v>
      </c>
      <c r="D411" s="1" t="b">
        <f>IFERROR(IF(VLOOKUP($J411, '[1]Kathys Report LTC Facilities'!E:E,1,FALSE)=$J411,TRUE,FALSE), FALSE)</f>
        <v>1</v>
      </c>
      <c r="E411" s="1" t="b">
        <f t="shared" si="6"/>
        <v>1</v>
      </c>
      <c r="F411" s="1" t="s">
        <v>1763</v>
      </c>
      <c r="G411" t="s">
        <v>1011</v>
      </c>
      <c r="H411" t="s">
        <v>17</v>
      </c>
      <c r="I411" t="s">
        <v>18</v>
      </c>
      <c r="J411" t="s">
        <v>947</v>
      </c>
      <c r="L411" t="s">
        <v>19</v>
      </c>
      <c r="M411" t="s">
        <v>196</v>
      </c>
      <c r="N411" t="s">
        <v>197</v>
      </c>
      <c r="P411" s="1">
        <v>7855283501</v>
      </c>
      <c r="Q411" t="s">
        <v>441</v>
      </c>
      <c r="R411" t="s">
        <v>710</v>
      </c>
      <c r="S411" t="s">
        <v>22</v>
      </c>
      <c r="T411" t="s">
        <v>22</v>
      </c>
      <c r="U411" t="s">
        <v>226</v>
      </c>
      <c r="V411" t="s">
        <v>23</v>
      </c>
    </row>
    <row r="412" spans="1:22" ht="15" customHeight="1">
      <c r="A412" s="1">
        <v>1066384</v>
      </c>
      <c r="B412" s="1" t="e">
        <f>VLOOKUP(Table15[[#This Row],[RESOURCE_ID]],[1]!Table3[NH Provider '#],1,FALSE)</f>
        <v>#REF!</v>
      </c>
      <c r="C412" s="1" t="b">
        <f>IFERROR(IF(VLOOKUP($G412, '[1]Kathys Report LTC Facilities'!D:D,1,FALSE)=$G412,TRUE,FALSE), FALSE)</f>
        <v>1</v>
      </c>
      <c r="D412" s="1" t="b">
        <f>IFERROR(IF(VLOOKUP($J412, '[1]Kathys Report LTC Facilities'!E:E,1,FALSE)=$J412,TRUE,FALSE), FALSE)</f>
        <v>1</v>
      </c>
      <c r="E412" s="1" t="b">
        <f t="shared" si="6"/>
        <v>1</v>
      </c>
      <c r="F412" s="1" t="s">
        <v>1762</v>
      </c>
      <c r="G412" t="s">
        <v>1523</v>
      </c>
      <c r="H412" t="s">
        <v>17</v>
      </c>
      <c r="I412" t="s">
        <v>18</v>
      </c>
      <c r="J412" t="s">
        <v>1524</v>
      </c>
      <c r="L412" t="s">
        <v>19</v>
      </c>
      <c r="M412" t="s">
        <v>39</v>
      </c>
      <c r="N412" t="s">
        <v>333</v>
      </c>
      <c r="P412" s="1">
        <v>3164255560</v>
      </c>
      <c r="Q412" t="s">
        <v>54</v>
      </c>
      <c r="R412" t="s">
        <v>710</v>
      </c>
      <c r="S412" t="s">
        <v>22</v>
      </c>
      <c r="T412" t="s">
        <v>27</v>
      </c>
      <c r="U412" t="s">
        <v>933</v>
      </c>
      <c r="V412" t="s">
        <v>23</v>
      </c>
    </row>
    <row r="413" spans="1:22" ht="15" customHeight="1">
      <c r="A413" s="1">
        <v>1019841</v>
      </c>
      <c r="B413" s="1" t="e">
        <f>VLOOKUP(Table15[[#This Row],[RESOURCE_ID]],[1]!Table3[NH Provider '#],1,FALSE)</f>
        <v>#REF!</v>
      </c>
      <c r="C413" s="1" t="b">
        <f>IFERROR(IF(VLOOKUP($G413, '[1]Kathys Report LTC Facilities'!D:D,1,FALSE)=$G413,TRUE,FALSE), FALSE)</f>
        <v>0</v>
      </c>
      <c r="D413" s="1" t="b">
        <f>IFERROR(IF(VLOOKUP($J413, '[1]Kathys Report LTC Facilities'!E:E,1,FALSE)=$J413,TRUE,FALSE), FALSE)</f>
        <v>0</v>
      </c>
      <c r="E413" s="1" t="b">
        <f t="shared" si="6"/>
        <v>0</v>
      </c>
      <c r="F413" s="1" t="s">
        <v>1764</v>
      </c>
      <c r="G413" t="s">
        <v>220</v>
      </c>
      <c r="H413" t="s">
        <v>17</v>
      </c>
      <c r="I413" t="s">
        <v>18</v>
      </c>
      <c r="J413" t="s">
        <v>447</v>
      </c>
      <c r="L413" t="s">
        <v>19</v>
      </c>
      <c r="M413" t="s">
        <v>101</v>
      </c>
      <c r="N413" t="s">
        <v>222</v>
      </c>
      <c r="P413" t="s">
        <v>20</v>
      </c>
      <c r="R413" t="s">
        <v>576</v>
      </c>
      <c r="S413" t="s">
        <v>27</v>
      </c>
      <c r="T413" t="s">
        <v>22</v>
      </c>
      <c r="U413" t="s">
        <v>226</v>
      </c>
      <c r="V413" t="s">
        <v>23</v>
      </c>
    </row>
    <row r="414" spans="1:22" ht="15" customHeight="1">
      <c r="A414" s="1">
        <v>1019842</v>
      </c>
      <c r="B414" s="1" t="e">
        <f>VLOOKUP(Table15[[#This Row],[RESOURCE_ID]],[1]!Table3[NH Provider '#],1,FALSE)</f>
        <v>#REF!</v>
      </c>
      <c r="C414" s="1" t="b">
        <f>IFERROR(IF(VLOOKUP($G414, '[1]Kathys Report LTC Facilities'!D:D,1,FALSE)=$G414,TRUE,FALSE), FALSE)</f>
        <v>0</v>
      </c>
      <c r="D414" s="1" t="b">
        <f>IFERROR(IF(VLOOKUP($J414, '[1]Kathys Report LTC Facilities'!E:E,1,FALSE)=$J414,TRUE,FALSE), FALSE)</f>
        <v>1</v>
      </c>
      <c r="E414" s="1" t="b">
        <f t="shared" si="6"/>
        <v>1</v>
      </c>
      <c r="F414" s="1" t="s">
        <v>1764</v>
      </c>
      <c r="G414" t="s">
        <v>220</v>
      </c>
      <c r="H414" t="s">
        <v>17</v>
      </c>
      <c r="I414" t="s">
        <v>18</v>
      </c>
      <c r="J414" t="s">
        <v>221</v>
      </c>
      <c r="L414" t="s">
        <v>19</v>
      </c>
      <c r="M414" t="s">
        <v>101</v>
      </c>
      <c r="N414" t="s">
        <v>222</v>
      </c>
      <c r="P414" t="s">
        <v>20</v>
      </c>
      <c r="R414" t="s">
        <v>21</v>
      </c>
      <c r="S414" t="s">
        <v>22</v>
      </c>
      <c r="T414" t="s">
        <v>22</v>
      </c>
      <c r="U414" t="s">
        <v>226</v>
      </c>
      <c r="V414" t="s">
        <v>23</v>
      </c>
    </row>
    <row r="415" spans="1:22" ht="15" customHeight="1">
      <c r="A415" s="1">
        <v>1066112</v>
      </c>
      <c r="B415" s="1" t="e">
        <f>VLOOKUP(Table15[[#This Row],[RESOURCE_ID]],[1]!Table3[NH Provider '#],1,FALSE)</f>
        <v>#REF!</v>
      </c>
      <c r="C415" s="1" t="b">
        <f>IFERROR(IF(VLOOKUP($G415, '[1]Kathys Report LTC Facilities'!D:D,1,FALSE)=$G415,TRUE,FALSE), FALSE)</f>
        <v>1</v>
      </c>
      <c r="D415" s="1" t="b">
        <f>IFERROR(IF(VLOOKUP($J415, '[1]Kathys Report LTC Facilities'!E:E,1,FALSE)=$J415,TRUE,FALSE), FALSE)</f>
        <v>1</v>
      </c>
      <c r="E415" s="1" t="b">
        <f t="shared" si="6"/>
        <v>1</v>
      </c>
      <c r="F415" s="1" t="s">
        <v>1763</v>
      </c>
      <c r="G415" t="s">
        <v>1088</v>
      </c>
      <c r="H415" t="s">
        <v>17</v>
      </c>
      <c r="I415" t="s">
        <v>18</v>
      </c>
      <c r="J415" t="s">
        <v>221</v>
      </c>
      <c r="L415" t="s">
        <v>19</v>
      </c>
      <c r="M415" t="s">
        <v>101</v>
      </c>
      <c r="N415" t="s">
        <v>222</v>
      </c>
      <c r="P415" s="1">
        <v>9136310163</v>
      </c>
      <c r="Q415" t="s">
        <v>441</v>
      </c>
      <c r="R415" t="s">
        <v>710</v>
      </c>
      <c r="S415" t="s">
        <v>27</v>
      </c>
      <c r="T415" t="s">
        <v>22</v>
      </c>
      <c r="U415" t="s">
        <v>226</v>
      </c>
      <c r="V415" t="s">
        <v>23</v>
      </c>
    </row>
    <row r="416" spans="1:22" ht="15" customHeight="1">
      <c r="A416" s="1">
        <v>1066205</v>
      </c>
      <c r="B416" s="1" t="e">
        <f>VLOOKUP(Table15[[#This Row],[RESOURCE_ID]],[1]!Table3[NH Provider '#],1,FALSE)</f>
        <v>#REF!</v>
      </c>
      <c r="C416" s="1" t="b">
        <f>IFERROR(IF(VLOOKUP($G416, '[1]Kathys Report LTC Facilities'!D:D,1,FALSE)=$G416,TRUE,FALSE), FALSE)</f>
        <v>1</v>
      </c>
      <c r="D416" s="1" t="b">
        <f>IFERROR(IF(VLOOKUP($J416, '[1]Kathys Report LTC Facilities'!E:E,1,FALSE)=$J416,TRUE,FALSE), FALSE)</f>
        <v>1</v>
      </c>
      <c r="E416" s="1" t="b">
        <f t="shared" si="6"/>
        <v>1</v>
      </c>
      <c r="F416" s="1" t="s">
        <v>1763</v>
      </c>
      <c r="G416" t="s">
        <v>1235</v>
      </c>
      <c r="H416" t="s">
        <v>17</v>
      </c>
      <c r="I416" t="s">
        <v>18</v>
      </c>
      <c r="J416" t="s">
        <v>1236</v>
      </c>
      <c r="L416" t="s">
        <v>19</v>
      </c>
      <c r="M416" t="s">
        <v>534</v>
      </c>
      <c r="N416" t="s">
        <v>535</v>
      </c>
      <c r="P416" s="1">
        <v>7856269015</v>
      </c>
      <c r="Q416" t="s">
        <v>54</v>
      </c>
      <c r="R416" t="s">
        <v>710</v>
      </c>
      <c r="S416" t="s">
        <v>22</v>
      </c>
      <c r="T416" t="s">
        <v>22</v>
      </c>
      <c r="U416" t="s">
        <v>226</v>
      </c>
      <c r="V416" t="s">
        <v>23</v>
      </c>
    </row>
    <row r="417" spans="1:22" ht="15" customHeight="1">
      <c r="A417" s="1">
        <v>1066424</v>
      </c>
      <c r="B417" s="1" t="e">
        <f>VLOOKUP(Table15[[#This Row],[RESOURCE_ID]],[1]!Table3[NH Provider '#],1,FALSE)</f>
        <v>#REF!</v>
      </c>
      <c r="C417" s="1" t="b">
        <f>IFERROR(IF(VLOOKUP($G417, '[1]Kathys Report LTC Facilities'!D:D,1,FALSE)=$G417,TRUE,FALSE), FALSE)</f>
        <v>1</v>
      </c>
      <c r="D417" s="1" t="b">
        <f>IFERROR(IF(VLOOKUP($J417, '[1]Kathys Report LTC Facilities'!E:E,1,FALSE)=$J417,TRUE,FALSE), FALSE)</f>
        <v>1</v>
      </c>
      <c r="E417" s="1" t="b">
        <f t="shared" si="6"/>
        <v>1</v>
      </c>
      <c r="F417" s="1" t="s">
        <v>1763</v>
      </c>
      <c r="G417" t="s">
        <v>1579</v>
      </c>
      <c r="H417" t="s">
        <v>17</v>
      </c>
      <c r="I417" t="s">
        <v>18</v>
      </c>
      <c r="J417" t="s">
        <v>218</v>
      </c>
      <c r="L417" t="s">
        <v>19</v>
      </c>
      <c r="M417" t="s">
        <v>36</v>
      </c>
      <c r="N417" t="s">
        <v>159</v>
      </c>
      <c r="P417" s="1">
        <v>9133340200</v>
      </c>
      <c r="Q417" t="s">
        <v>54</v>
      </c>
      <c r="R417" t="s">
        <v>710</v>
      </c>
      <c r="S417" t="s">
        <v>22</v>
      </c>
      <c r="T417" t="s">
        <v>22</v>
      </c>
      <c r="U417" t="s">
        <v>226</v>
      </c>
      <c r="V417" t="s">
        <v>23</v>
      </c>
    </row>
    <row r="418" spans="1:22" ht="15" customHeight="1">
      <c r="A418" s="1">
        <v>1066174</v>
      </c>
      <c r="B418" s="1" t="e">
        <f>VLOOKUP(Table15[[#This Row],[RESOURCE_ID]],[1]!Table3[NH Provider '#],1,FALSE)</f>
        <v>#REF!</v>
      </c>
      <c r="C418" s="1" t="b">
        <f>IFERROR(IF(VLOOKUP($G418, '[1]Kathys Report LTC Facilities'!D:D,1,FALSE)=$G418,TRUE,FALSE), FALSE)</f>
        <v>1</v>
      </c>
      <c r="D418" s="1" t="b">
        <f>IFERROR(IF(VLOOKUP($J418, '[1]Kathys Report LTC Facilities'!E:E,1,FALSE)=$J418,TRUE,FALSE), FALSE)</f>
        <v>1</v>
      </c>
      <c r="E418" s="1" t="b">
        <f t="shared" si="6"/>
        <v>1</v>
      </c>
      <c r="F418" s="1" t="s">
        <v>1763</v>
      </c>
      <c r="G418" t="s">
        <v>1190</v>
      </c>
      <c r="H418" t="s">
        <v>17</v>
      </c>
      <c r="I418" t="s">
        <v>18</v>
      </c>
      <c r="J418" t="s">
        <v>962</v>
      </c>
      <c r="L418" t="s">
        <v>19</v>
      </c>
      <c r="M418" t="s">
        <v>57</v>
      </c>
      <c r="N418" t="s">
        <v>49</v>
      </c>
      <c r="P418" s="1">
        <v>9133831629</v>
      </c>
      <c r="Q418" t="s">
        <v>441</v>
      </c>
      <c r="R418" t="s">
        <v>710</v>
      </c>
      <c r="S418" t="s">
        <v>27</v>
      </c>
      <c r="T418" t="s">
        <v>22</v>
      </c>
      <c r="U418" t="s">
        <v>226</v>
      </c>
      <c r="V418" t="s">
        <v>23</v>
      </c>
    </row>
    <row r="419" spans="1:22" ht="15" customHeight="1">
      <c r="A419" s="1">
        <v>1066246</v>
      </c>
      <c r="B419" s="1" t="e">
        <f>VLOOKUP(Table15[[#This Row],[RESOURCE_ID]],[1]!Table3[NH Provider '#],1,FALSE)</f>
        <v>#REF!</v>
      </c>
      <c r="C419" s="1" t="b">
        <f>IFERROR(IF(VLOOKUP($G419, '[1]Kathys Report LTC Facilities'!D:D,1,FALSE)=$G419,TRUE,FALSE), FALSE)</f>
        <v>0</v>
      </c>
      <c r="D419" s="1" t="b">
        <f>IFERROR(IF(VLOOKUP($J419, '[1]Kathys Report LTC Facilities'!E:E,1,FALSE)=$J419,TRUE,FALSE), FALSE)</f>
        <v>0</v>
      </c>
      <c r="E419" s="1" t="b">
        <f t="shared" si="6"/>
        <v>0</v>
      </c>
      <c r="F419" s="1" t="s">
        <v>1763</v>
      </c>
      <c r="G419" t="s">
        <v>1295</v>
      </c>
      <c r="H419" t="s">
        <v>17</v>
      </c>
      <c r="I419" t="s">
        <v>18</v>
      </c>
      <c r="J419" t="s">
        <v>555</v>
      </c>
      <c r="L419" t="s">
        <v>19</v>
      </c>
      <c r="M419" t="s">
        <v>57</v>
      </c>
      <c r="N419" t="s">
        <v>280</v>
      </c>
      <c r="O419" t="s">
        <v>644</v>
      </c>
      <c r="P419" s="1">
        <v>9136492408</v>
      </c>
      <c r="Q419" t="s">
        <v>441</v>
      </c>
      <c r="R419" t="s">
        <v>710</v>
      </c>
      <c r="S419" t="s">
        <v>22</v>
      </c>
      <c r="T419" t="s">
        <v>22</v>
      </c>
      <c r="U419" t="s">
        <v>226</v>
      </c>
      <c r="V419" t="s">
        <v>23</v>
      </c>
    </row>
    <row r="420" spans="1:22" ht="15" customHeight="1">
      <c r="A420" s="1">
        <v>1066351</v>
      </c>
      <c r="B420" s="1" t="e">
        <f>VLOOKUP(Table15[[#This Row],[RESOURCE_ID]],[1]!Table3[NH Provider '#],1,FALSE)</f>
        <v>#REF!</v>
      </c>
      <c r="C420" s="1" t="b">
        <f>IFERROR(IF(VLOOKUP($G420, '[1]Kathys Report LTC Facilities'!D:D,1,FALSE)=$G420,TRUE,FALSE), FALSE)</f>
        <v>1</v>
      </c>
      <c r="D420" s="1" t="b">
        <f>IFERROR(IF(VLOOKUP($J420, '[1]Kathys Report LTC Facilities'!E:E,1,FALSE)=$J420,TRUE,FALSE), FALSE)</f>
        <v>1</v>
      </c>
      <c r="E420" s="1" t="b">
        <f t="shared" si="6"/>
        <v>1</v>
      </c>
      <c r="F420" s="1" t="s">
        <v>1762</v>
      </c>
      <c r="G420" t="s">
        <v>1467</v>
      </c>
      <c r="H420" t="s">
        <v>17</v>
      </c>
      <c r="I420" t="s">
        <v>18</v>
      </c>
      <c r="J420" t="s">
        <v>1468</v>
      </c>
      <c r="L420" t="s">
        <v>19</v>
      </c>
      <c r="M420" t="s">
        <v>57</v>
      </c>
      <c r="N420" t="s">
        <v>280</v>
      </c>
      <c r="P420" s="1">
        <v>9136492408</v>
      </c>
      <c r="Q420" t="s">
        <v>441</v>
      </c>
      <c r="R420" t="s">
        <v>710</v>
      </c>
      <c r="S420" t="s">
        <v>22</v>
      </c>
      <c r="T420" t="s">
        <v>27</v>
      </c>
      <c r="U420" t="s">
        <v>226</v>
      </c>
      <c r="V420" t="s">
        <v>23</v>
      </c>
    </row>
    <row r="421" spans="1:22" ht="15" customHeight="1">
      <c r="A421" s="1">
        <v>1066348</v>
      </c>
      <c r="B421" s="1" t="e">
        <f>VLOOKUP(Table15[[#This Row],[RESOURCE_ID]],[1]!Table3[NH Provider '#],1,FALSE)</f>
        <v>#REF!</v>
      </c>
      <c r="C421" s="1" t="b">
        <f>IFERROR(IF(VLOOKUP($G421, '[1]Kathys Report LTC Facilities'!D:D,1,FALSE)=$G421,TRUE,FALSE), FALSE)</f>
        <v>1</v>
      </c>
      <c r="D421" s="1" t="b">
        <f>IFERROR(IF(VLOOKUP($J421, '[1]Kathys Report LTC Facilities'!E:E,1,FALSE)=$J421,TRUE,FALSE), FALSE)</f>
        <v>1</v>
      </c>
      <c r="E421" s="1" t="b">
        <f t="shared" si="6"/>
        <v>1</v>
      </c>
      <c r="F421" s="1" t="s">
        <v>1763</v>
      </c>
      <c r="G421" t="s">
        <v>1464</v>
      </c>
      <c r="H421" t="s">
        <v>17</v>
      </c>
      <c r="I421" t="s">
        <v>18</v>
      </c>
      <c r="J421" t="s">
        <v>643</v>
      </c>
      <c r="L421" t="s">
        <v>19</v>
      </c>
      <c r="M421" t="s">
        <v>57</v>
      </c>
      <c r="N421" t="s">
        <v>280</v>
      </c>
      <c r="P421" s="1">
        <v>9134337273</v>
      </c>
      <c r="Q421" t="s">
        <v>441</v>
      </c>
      <c r="R421" t="s">
        <v>710</v>
      </c>
      <c r="S421" t="s">
        <v>22</v>
      </c>
      <c r="T421" t="s">
        <v>22</v>
      </c>
      <c r="U421" t="s">
        <v>226</v>
      </c>
      <c r="V421" t="s">
        <v>23</v>
      </c>
    </row>
    <row r="422" spans="1:22" ht="15" customHeight="1">
      <c r="A422" s="1">
        <v>1256971</v>
      </c>
      <c r="B422" s="1" t="e">
        <f>VLOOKUP(Table15[[#This Row],[RESOURCE_ID]],[1]!Table3[NH Provider '#],1,FALSE)</f>
        <v>#REF!</v>
      </c>
      <c r="C422" s="1" t="b">
        <f>IFERROR(IF(VLOOKUP($G422, '[1]Kathys Report LTC Facilities'!D:D,1,FALSE)=$G422,TRUE,FALSE), FALSE)</f>
        <v>0</v>
      </c>
      <c r="D422" s="1" t="b">
        <f>IFERROR(IF(VLOOKUP($J422, '[1]Kathys Report LTC Facilities'!E:E,1,FALSE)=$J422,TRUE,FALSE), FALSE)</f>
        <v>1</v>
      </c>
      <c r="E422" s="1" t="b">
        <f t="shared" si="6"/>
        <v>1</v>
      </c>
      <c r="F422" s="1" t="s">
        <v>1764</v>
      </c>
      <c r="G422" t="s">
        <v>1707</v>
      </c>
      <c r="H422" t="s">
        <v>17</v>
      </c>
      <c r="I422" t="s">
        <v>18</v>
      </c>
      <c r="J422" t="s">
        <v>1019</v>
      </c>
      <c r="L422" t="s">
        <v>19</v>
      </c>
      <c r="M422" t="s">
        <v>624</v>
      </c>
      <c r="N422" t="s">
        <v>238</v>
      </c>
      <c r="O422" t="s">
        <v>797</v>
      </c>
      <c r="P422" s="1">
        <v>3167716533</v>
      </c>
      <c r="Q422" t="s">
        <v>54</v>
      </c>
      <c r="S422" t="s">
        <v>27</v>
      </c>
      <c r="T422" t="s">
        <v>22</v>
      </c>
      <c r="U422" t="s">
        <v>226</v>
      </c>
    </row>
    <row r="423" spans="1:22" ht="15" customHeight="1">
      <c r="A423" s="1">
        <v>1066068</v>
      </c>
      <c r="B423" s="1" t="e">
        <f>VLOOKUP(Table15[[#This Row],[RESOURCE_ID]],[1]!Table3[NH Provider '#],1,FALSE)</f>
        <v>#REF!</v>
      </c>
      <c r="C423" s="1" t="b">
        <f>IFERROR(IF(VLOOKUP($G423, '[1]Kathys Report LTC Facilities'!D:D,1,FALSE)=$G423,TRUE,FALSE), FALSE)</f>
        <v>1</v>
      </c>
      <c r="D423" s="1" t="b">
        <f>IFERROR(IF(VLOOKUP($J423, '[1]Kathys Report LTC Facilities'!E:E,1,FALSE)=$J423,TRUE,FALSE), FALSE)</f>
        <v>1</v>
      </c>
      <c r="E423" s="1" t="b">
        <f t="shared" si="6"/>
        <v>1</v>
      </c>
      <c r="F423" s="1" t="s">
        <v>1763</v>
      </c>
      <c r="G423" t="s">
        <v>237</v>
      </c>
      <c r="H423" t="s">
        <v>17</v>
      </c>
      <c r="I423" t="s">
        <v>18</v>
      </c>
      <c r="J423" t="s">
        <v>1019</v>
      </c>
      <c r="L423" t="s">
        <v>19</v>
      </c>
      <c r="M423" t="s">
        <v>1020</v>
      </c>
      <c r="N423" t="s">
        <v>238</v>
      </c>
      <c r="P423" s="1">
        <v>3167442020</v>
      </c>
      <c r="Q423" t="s">
        <v>54</v>
      </c>
      <c r="R423" t="s">
        <v>710</v>
      </c>
      <c r="S423" t="s">
        <v>22</v>
      </c>
      <c r="T423" t="s">
        <v>22</v>
      </c>
      <c r="U423" t="s">
        <v>226</v>
      </c>
      <c r="V423" t="s">
        <v>23</v>
      </c>
    </row>
    <row r="424" spans="1:22" ht="15" customHeight="1">
      <c r="A424" s="1">
        <v>1257024</v>
      </c>
      <c r="B424" s="1" t="e">
        <f>VLOOKUP(Table15[[#This Row],[RESOURCE_ID]],[1]!Table3[NH Provider '#],1,FALSE)</f>
        <v>#REF!</v>
      </c>
      <c r="C424" s="1" t="b">
        <f>IFERROR(IF(VLOOKUP($G424, '[1]Kathys Report LTC Facilities'!D:D,1,FALSE)=$G424,TRUE,FALSE), FALSE)</f>
        <v>1</v>
      </c>
      <c r="D424" s="1" t="b">
        <f>IFERROR(IF(VLOOKUP($J424, '[1]Kathys Report LTC Facilities'!E:E,1,FALSE)=$J424,TRUE,FALSE), FALSE)</f>
        <v>1</v>
      </c>
      <c r="E424" s="1" t="b">
        <f t="shared" si="6"/>
        <v>1</v>
      </c>
      <c r="F424" s="1" t="s">
        <v>1764</v>
      </c>
      <c r="G424" t="s">
        <v>1708</v>
      </c>
      <c r="H424" t="s">
        <v>17</v>
      </c>
      <c r="I424" t="s">
        <v>18</v>
      </c>
      <c r="J424" t="s">
        <v>1019</v>
      </c>
      <c r="L424" t="s">
        <v>19</v>
      </c>
      <c r="M424" t="s">
        <v>39</v>
      </c>
      <c r="N424" t="s">
        <v>238</v>
      </c>
      <c r="P424" s="1">
        <v>3167442020</v>
      </c>
      <c r="Q424" t="s">
        <v>442</v>
      </c>
      <c r="S424" t="s">
        <v>22</v>
      </c>
      <c r="T424" t="s">
        <v>22</v>
      </c>
      <c r="U424" t="s">
        <v>226</v>
      </c>
    </row>
    <row r="425" spans="1:22" ht="15" customHeight="1">
      <c r="A425" s="1">
        <v>1066065</v>
      </c>
      <c r="B425" s="1" t="e">
        <f>VLOOKUP(Table15[[#This Row],[RESOURCE_ID]],[1]!Table3[NH Provider '#],1,FALSE)</f>
        <v>#REF!</v>
      </c>
      <c r="C425" s="1" t="b">
        <f>IFERROR(IF(VLOOKUP($G425, '[1]Kathys Report LTC Facilities'!D:D,1,FALSE)=$G425,TRUE,FALSE), FALSE)</f>
        <v>1</v>
      </c>
      <c r="D425" s="1" t="b">
        <f>IFERROR(IF(VLOOKUP($J425, '[1]Kathys Report LTC Facilities'!E:E,1,FALSE)=$J425,TRUE,FALSE), FALSE)</f>
        <v>1</v>
      </c>
      <c r="E425" s="1" t="b">
        <f t="shared" si="6"/>
        <v>1</v>
      </c>
      <c r="F425" s="1" t="s">
        <v>1763</v>
      </c>
      <c r="G425" t="s">
        <v>1014</v>
      </c>
      <c r="H425" t="s">
        <v>17</v>
      </c>
      <c r="I425" t="s">
        <v>18</v>
      </c>
      <c r="J425" t="s">
        <v>1015</v>
      </c>
      <c r="L425" t="s">
        <v>19</v>
      </c>
      <c r="M425" t="s">
        <v>382</v>
      </c>
      <c r="N425" t="s">
        <v>383</v>
      </c>
      <c r="P425" s="1">
        <v>7858632108</v>
      </c>
      <c r="Q425" t="s">
        <v>54</v>
      </c>
      <c r="R425" t="s">
        <v>710</v>
      </c>
      <c r="S425" t="s">
        <v>27</v>
      </c>
      <c r="T425" t="s">
        <v>22</v>
      </c>
      <c r="U425" t="s">
        <v>226</v>
      </c>
      <c r="V425" t="s">
        <v>23</v>
      </c>
    </row>
    <row r="426" spans="1:22" ht="15" customHeight="1">
      <c r="A426" s="1">
        <v>1066297</v>
      </c>
      <c r="B426" s="1" t="e">
        <f>VLOOKUP(Table15[[#This Row],[RESOURCE_ID]],[1]!Table3[NH Provider '#],1,FALSE)</f>
        <v>#REF!</v>
      </c>
      <c r="C426" s="1" t="b">
        <f>IFERROR(IF(VLOOKUP($G426, '[1]Kathys Report LTC Facilities'!D:D,1,FALSE)=$G426,TRUE,FALSE), FALSE)</f>
        <v>1</v>
      </c>
      <c r="D426" s="1" t="b">
        <f>IFERROR(IF(VLOOKUP($J426, '[1]Kathys Report LTC Facilities'!E:E,1,FALSE)=$J426,TRUE,FALSE), FALSE)</f>
        <v>1</v>
      </c>
      <c r="E426" s="1" t="b">
        <f t="shared" si="6"/>
        <v>1</v>
      </c>
      <c r="F426" s="1" t="s">
        <v>1762</v>
      </c>
      <c r="G426" t="s">
        <v>1377</v>
      </c>
      <c r="H426" t="s">
        <v>17</v>
      </c>
      <c r="I426" t="s">
        <v>18</v>
      </c>
      <c r="J426" t="s">
        <v>1378</v>
      </c>
      <c r="L426" t="s">
        <v>19</v>
      </c>
      <c r="M426" t="s">
        <v>119</v>
      </c>
      <c r="N426" t="s">
        <v>152</v>
      </c>
      <c r="P426" s="1">
        <v>6206632961</v>
      </c>
      <c r="Q426" t="s">
        <v>441</v>
      </c>
      <c r="R426" t="s">
        <v>710</v>
      </c>
      <c r="S426" t="s">
        <v>22</v>
      </c>
      <c r="T426" t="s">
        <v>27</v>
      </c>
      <c r="U426" t="s">
        <v>226</v>
      </c>
      <c r="V426" t="s">
        <v>23</v>
      </c>
    </row>
    <row r="427" spans="1:22" ht="15" customHeight="1">
      <c r="A427" s="1">
        <v>1066355</v>
      </c>
      <c r="B427" s="1" t="e">
        <f>VLOOKUP(Table15[[#This Row],[RESOURCE_ID]],[1]!Table3[NH Provider '#],1,FALSE)</f>
        <v>#REF!</v>
      </c>
      <c r="C427" s="1" t="b">
        <f>IFERROR(IF(VLOOKUP($G427, '[1]Kathys Report LTC Facilities'!D:D,1,FALSE)=$G427,TRUE,FALSE), FALSE)</f>
        <v>1</v>
      </c>
      <c r="D427" s="1" t="b">
        <f>IFERROR(IF(VLOOKUP($J427, '[1]Kathys Report LTC Facilities'!E:E,1,FALSE)=$J427,TRUE,FALSE), FALSE)</f>
        <v>1</v>
      </c>
      <c r="E427" s="1" t="b">
        <f t="shared" si="6"/>
        <v>1</v>
      </c>
      <c r="F427" s="1" t="s">
        <v>1762</v>
      </c>
      <c r="G427" t="s">
        <v>1475</v>
      </c>
      <c r="H427" t="s">
        <v>17</v>
      </c>
      <c r="I427" t="s">
        <v>18</v>
      </c>
      <c r="J427" t="s">
        <v>1476</v>
      </c>
      <c r="L427" t="s">
        <v>19</v>
      </c>
      <c r="M427" t="s">
        <v>448</v>
      </c>
      <c r="N427" t="s">
        <v>449</v>
      </c>
      <c r="P427" s="1">
        <v>0</v>
      </c>
      <c r="Q427" t="s">
        <v>441</v>
      </c>
      <c r="R427" t="s">
        <v>710</v>
      </c>
      <c r="S427" t="s">
        <v>22</v>
      </c>
      <c r="T427" t="s">
        <v>27</v>
      </c>
      <c r="U427" t="s">
        <v>226</v>
      </c>
      <c r="V427" t="s">
        <v>23</v>
      </c>
    </row>
    <row r="428" spans="1:22" ht="15" customHeight="1">
      <c r="A428" s="1">
        <v>1066413</v>
      </c>
      <c r="B428" s="1" t="e">
        <f>VLOOKUP(Table15[[#This Row],[RESOURCE_ID]],[1]!Table3[NH Provider '#],1,FALSE)</f>
        <v>#REF!</v>
      </c>
      <c r="C428" s="1" t="b">
        <f>IFERROR(IF(VLOOKUP($G428, '[1]Kathys Report LTC Facilities'!D:D,1,FALSE)=$G428,TRUE,FALSE), FALSE)</f>
        <v>1</v>
      </c>
      <c r="D428" s="1" t="b">
        <f>IFERROR(IF(VLOOKUP($J428, '[1]Kathys Report LTC Facilities'!E:E,1,FALSE)=$J428,TRUE,FALSE), FALSE)</f>
        <v>1</v>
      </c>
      <c r="E428" s="1" t="b">
        <f t="shared" si="6"/>
        <v>1</v>
      </c>
      <c r="F428" s="1" t="s">
        <v>1763</v>
      </c>
      <c r="G428" t="s">
        <v>1563</v>
      </c>
      <c r="H428" t="s">
        <v>17</v>
      </c>
      <c r="I428" t="s">
        <v>18</v>
      </c>
      <c r="J428" t="s">
        <v>669</v>
      </c>
      <c r="L428" t="s">
        <v>19</v>
      </c>
      <c r="M428" t="s">
        <v>306</v>
      </c>
      <c r="N428" t="s">
        <v>307</v>
      </c>
      <c r="P428" s="1">
        <v>7856657124</v>
      </c>
      <c r="Q428" t="s">
        <v>54</v>
      </c>
      <c r="R428" t="s">
        <v>710</v>
      </c>
      <c r="S428" t="s">
        <v>22</v>
      </c>
      <c r="T428" t="s">
        <v>22</v>
      </c>
      <c r="U428" t="s">
        <v>226</v>
      </c>
      <c r="V428" t="s">
        <v>23</v>
      </c>
    </row>
    <row r="429" spans="1:22" ht="15" customHeight="1">
      <c r="A429" s="1">
        <v>1066280</v>
      </c>
      <c r="B429" s="1" t="e">
        <f>VLOOKUP(Table15[[#This Row],[RESOURCE_ID]],[1]!Table3[NH Provider '#],1,FALSE)</f>
        <v>#REF!</v>
      </c>
      <c r="C429" s="1" t="b">
        <f>IFERROR(IF(VLOOKUP($G429, '[1]Kathys Report LTC Facilities'!D:D,1,FALSE)=$G429,TRUE,FALSE), FALSE)</f>
        <v>1</v>
      </c>
      <c r="D429" s="1" t="b">
        <f>IFERROR(IF(VLOOKUP($J429, '[1]Kathys Report LTC Facilities'!E:E,1,FALSE)=$J429,TRUE,FALSE), FALSE)</f>
        <v>1</v>
      </c>
      <c r="E429" s="1" t="b">
        <f t="shared" si="6"/>
        <v>1</v>
      </c>
      <c r="F429" s="1" t="s">
        <v>1763</v>
      </c>
      <c r="G429" t="s">
        <v>1350</v>
      </c>
      <c r="H429" t="s">
        <v>17</v>
      </c>
      <c r="I429" t="s">
        <v>18</v>
      </c>
      <c r="J429" t="s">
        <v>1351</v>
      </c>
      <c r="L429" t="s">
        <v>19</v>
      </c>
      <c r="M429" t="s">
        <v>168</v>
      </c>
      <c r="N429" t="s">
        <v>491</v>
      </c>
      <c r="P429" s="1">
        <v>7852222574</v>
      </c>
      <c r="Q429" t="s">
        <v>54</v>
      </c>
      <c r="R429" t="s">
        <v>710</v>
      </c>
      <c r="S429" t="s">
        <v>22</v>
      </c>
      <c r="T429" t="s">
        <v>22</v>
      </c>
      <c r="U429" t="s">
        <v>226</v>
      </c>
      <c r="V429" t="s">
        <v>23</v>
      </c>
    </row>
    <row r="430" spans="1:22" ht="15" customHeight="1">
      <c r="A430" s="1">
        <v>1256092</v>
      </c>
      <c r="B430" s="1" t="e">
        <f>VLOOKUP(Table15[[#This Row],[RESOURCE_ID]],[1]!Table3[NH Provider '#],1,FALSE)</f>
        <v>#REF!</v>
      </c>
      <c r="C430" s="1" t="b">
        <f>IFERROR(IF(VLOOKUP($G430, '[1]Kathys Report LTC Facilities'!D:D,1,FALSE)=$G430,TRUE,FALSE), FALSE)</f>
        <v>0</v>
      </c>
      <c r="D430" s="1" t="b">
        <f>IFERROR(IF(VLOOKUP($J430, '[1]Kathys Report LTC Facilities'!E:E,1,FALSE)=$J430,TRUE,FALSE), FALSE)</f>
        <v>1</v>
      </c>
      <c r="E430" s="1" t="b">
        <f t="shared" si="6"/>
        <v>1</v>
      </c>
      <c r="F430" s="1" t="s">
        <v>1764</v>
      </c>
      <c r="G430" t="s">
        <v>1703</v>
      </c>
      <c r="H430" t="s">
        <v>17</v>
      </c>
      <c r="I430" t="s">
        <v>18</v>
      </c>
      <c r="J430" t="s">
        <v>1351</v>
      </c>
      <c r="L430" t="s">
        <v>19</v>
      </c>
      <c r="M430" t="s">
        <v>168</v>
      </c>
      <c r="N430" t="s">
        <v>491</v>
      </c>
      <c r="O430" t="s">
        <v>915</v>
      </c>
      <c r="P430" s="1">
        <v>7852222574</v>
      </c>
      <c r="Q430" t="s">
        <v>54</v>
      </c>
      <c r="S430" t="s">
        <v>22</v>
      </c>
      <c r="T430" t="s">
        <v>27</v>
      </c>
      <c r="U430" t="s">
        <v>226</v>
      </c>
    </row>
    <row r="431" spans="1:22" ht="15" customHeight="1">
      <c r="A431" s="1">
        <v>1066193</v>
      </c>
      <c r="B431" s="1" t="e">
        <f>VLOOKUP(Table15[[#This Row],[RESOURCE_ID]],[1]!Table3[NH Provider '#],1,FALSE)</f>
        <v>#REF!</v>
      </c>
      <c r="C431" s="1" t="b">
        <f>IFERROR(IF(VLOOKUP($G431, '[1]Kathys Report LTC Facilities'!D:D,1,FALSE)=$G431,TRUE,FALSE), FALSE)</f>
        <v>0</v>
      </c>
      <c r="D431" s="1" t="b">
        <f>IFERROR(IF(VLOOKUP($J431, '[1]Kathys Report LTC Facilities'!E:E,1,FALSE)=$J431,TRUE,FALSE), FALSE)</f>
        <v>0</v>
      </c>
      <c r="E431" s="1" t="b">
        <f t="shared" si="6"/>
        <v>0</v>
      </c>
      <c r="F431" s="1" t="s">
        <v>1762</v>
      </c>
      <c r="G431" t="s">
        <v>1219</v>
      </c>
      <c r="H431" t="s">
        <v>17</v>
      </c>
      <c r="I431" t="s">
        <v>18</v>
      </c>
      <c r="J431" t="s">
        <v>1220</v>
      </c>
      <c r="L431" t="s">
        <v>19</v>
      </c>
      <c r="M431" t="s">
        <v>635</v>
      </c>
      <c r="N431" t="s">
        <v>636</v>
      </c>
      <c r="P431" s="1">
        <v>6203429767</v>
      </c>
      <c r="Q431" t="s">
        <v>441</v>
      </c>
      <c r="R431" t="s">
        <v>710</v>
      </c>
      <c r="S431" t="s">
        <v>22</v>
      </c>
      <c r="T431" t="s">
        <v>27</v>
      </c>
      <c r="U431" t="s">
        <v>731</v>
      </c>
      <c r="V431" t="s">
        <v>23</v>
      </c>
    </row>
    <row r="432" spans="1:22" ht="15" customHeight="1">
      <c r="A432" s="1">
        <v>1066247</v>
      </c>
      <c r="B432" s="1" t="e">
        <f>VLOOKUP(Table15[[#This Row],[RESOURCE_ID]],[1]!Table3[NH Provider '#],1,FALSE)</f>
        <v>#REF!</v>
      </c>
      <c r="C432" s="1" t="b">
        <f>IFERROR(IF(VLOOKUP($G432, '[1]Kathys Report LTC Facilities'!D:D,1,FALSE)=$G432,TRUE,FALSE), FALSE)</f>
        <v>1</v>
      </c>
      <c r="D432" s="1" t="b">
        <f>IFERROR(IF(VLOOKUP($J432, '[1]Kathys Report LTC Facilities'!E:E,1,FALSE)=$J432,TRUE,FALSE), FALSE)</f>
        <v>1</v>
      </c>
      <c r="E432" s="1" t="b">
        <f t="shared" si="6"/>
        <v>1</v>
      </c>
      <c r="F432" s="1" t="s">
        <v>1762</v>
      </c>
      <c r="G432" t="s">
        <v>1296</v>
      </c>
      <c r="H432" t="s">
        <v>17</v>
      </c>
      <c r="I432" t="s">
        <v>18</v>
      </c>
      <c r="J432" t="s">
        <v>1297</v>
      </c>
      <c r="L432" t="s">
        <v>19</v>
      </c>
      <c r="M432" t="s">
        <v>724</v>
      </c>
      <c r="N432" t="s">
        <v>725</v>
      </c>
      <c r="P432" s="1">
        <v>3166612352</v>
      </c>
      <c r="Q432" t="s">
        <v>441</v>
      </c>
      <c r="R432" t="s">
        <v>710</v>
      </c>
      <c r="S432" t="s">
        <v>22</v>
      </c>
      <c r="T432" t="s">
        <v>27</v>
      </c>
      <c r="U432" t="s">
        <v>226</v>
      </c>
      <c r="V432" t="s">
        <v>23</v>
      </c>
    </row>
    <row r="433" spans="1:22" ht="15" customHeight="1">
      <c r="A433" s="1">
        <v>1066206</v>
      </c>
      <c r="B433" s="1" t="e">
        <f>VLOOKUP(Table15[[#This Row],[RESOURCE_ID]],[1]!Table3[NH Provider '#],1,FALSE)</f>
        <v>#REF!</v>
      </c>
      <c r="C433" s="1" t="b">
        <f>IFERROR(IF(VLOOKUP($G433, '[1]Kathys Report LTC Facilities'!D:D,1,FALSE)=$G433,TRUE,FALSE), FALSE)</f>
        <v>1</v>
      </c>
      <c r="D433" s="1" t="b">
        <f>IFERROR(IF(VLOOKUP($J433, '[1]Kathys Report LTC Facilities'!E:E,1,FALSE)=$J433,TRUE,FALSE), FALSE)</f>
        <v>1</v>
      </c>
      <c r="E433" s="1" t="b">
        <f t="shared" si="6"/>
        <v>1</v>
      </c>
      <c r="F433" s="1" t="s">
        <v>1762</v>
      </c>
      <c r="G433" t="s">
        <v>678</v>
      </c>
      <c r="H433" t="s">
        <v>17</v>
      </c>
      <c r="I433" t="s">
        <v>18</v>
      </c>
      <c r="J433" t="s">
        <v>1237</v>
      </c>
      <c r="L433" t="s">
        <v>19</v>
      </c>
      <c r="M433" t="s">
        <v>357</v>
      </c>
      <c r="N433" t="s">
        <v>358</v>
      </c>
      <c r="P433" s="1">
        <v>6209471465</v>
      </c>
      <c r="Q433" t="s">
        <v>441</v>
      </c>
      <c r="R433" t="s">
        <v>710</v>
      </c>
      <c r="S433" t="s">
        <v>22</v>
      </c>
      <c r="T433" t="s">
        <v>27</v>
      </c>
      <c r="U433" t="s">
        <v>226</v>
      </c>
      <c r="V433" t="s">
        <v>23</v>
      </c>
    </row>
    <row r="434" spans="1:22" ht="15" customHeight="1">
      <c r="A434" s="1">
        <v>1035270</v>
      </c>
      <c r="B434" s="1" t="e">
        <f>VLOOKUP(Table15[[#This Row],[RESOURCE_ID]],[1]!Table3[NH Provider '#],1,FALSE)</f>
        <v>#REF!</v>
      </c>
      <c r="C434" s="1" t="b">
        <f>IFERROR(IF(VLOOKUP($G434, '[1]Kathys Report LTC Facilities'!D:D,1,FALSE)=$G434,TRUE,FALSE), FALSE)</f>
        <v>0</v>
      </c>
      <c r="D434" s="1" t="b">
        <f>IFERROR(IF(VLOOKUP($J434, '[1]Kathys Report LTC Facilities'!E:E,1,FALSE)=$J434,TRUE,FALSE), FALSE)</f>
        <v>0</v>
      </c>
      <c r="E434" s="1" t="b">
        <f t="shared" si="6"/>
        <v>0</v>
      </c>
      <c r="F434" s="1" t="s">
        <v>1763</v>
      </c>
      <c r="G434" t="s">
        <v>772</v>
      </c>
      <c r="H434" t="s">
        <v>17</v>
      </c>
      <c r="I434" t="s">
        <v>18</v>
      </c>
      <c r="J434" t="s">
        <v>249</v>
      </c>
      <c r="L434" t="s">
        <v>19</v>
      </c>
      <c r="M434" t="s">
        <v>190</v>
      </c>
      <c r="N434" t="s">
        <v>191</v>
      </c>
      <c r="P434" t="s">
        <v>20</v>
      </c>
      <c r="R434" t="s">
        <v>26</v>
      </c>
      <c r="S434" t="s">
        <v>22</v>
      </c>
      <c r="T434" t="s">
        <v>22</v>
      </c>
      <c r="U434" t="s">
        <v>226</v>
      </c>
      <c r="V434" t="s">
        <v>23</v>
      </c>
    </row>
    <row r="435" spans="1:22" ht="15" customHeight="1">
      <c r="A435" s="1">
        <v>1066341</v>
      </c>
      <c r="B435" s="1" t="e">
        <f>VLOOKUP(Table15[[#This Row],[RESOURCE_ID]],[1]!Table3[NH Provider '#],1,FALSE)</f>
        <v>#REF!</v>
      </c>
      <c r="C435" s="1" t="b">
        <f>IFERROR(IF(VLOOKUP($G435, '[1]Kathys Report LTC Facilities'!D:D,1,FALSE)=$G435,TRUE,FALSE), FALSE)</f>
        <v>0</v>
      </c>
      <c r="D435" s="1" t="b">
        <f>IFERROR(IF(VLOOKUP($J435, '[1]Kathys Report LTC Facilities'!E:E,1,FALSE)=$J435,TRUE,FALSE), FALSE)</f>
        <v>1</v>
      </c>
      <c r="E435" s="1" t="b">
        <f t="shared" si="6"/>
        <v>1</v>
      </c>
      <c r="F435" s="1" t="s">
        <v>1764</v>
      </c>
      <c r="G435" t="s">
        <v>1452</v>
      </c>
      <c r="H435" t="s">
        <v>17</v>
      </c>
      <c r="I435" t="s">
        <v>18</v>
      </c>
      <c r="J435" t="s">
        <v>1453</v>
      </c>
      <c r="L435" t="s">
        <v>19</v>
      </c>
      <c r="M435" t="s">
        <v>190</v>
      </c>
      <c r="N435" t="s">
        <v>191</v>
      </c>
      <c r="P435" s="1">
        <v>7852631431</v>
      </c>
      <c r="Q435" t="s">
        <v>54</v>
      </c>
      <c r="R435" t="s">
        <v>710</v>
      </c>
      <c r="S435" t="s">
        <v>22</v>
      </c>
      <c r="T435" t="s">
        <v>27</v>
      </c>
      <c r="U435" t="s">
        <v>226</v>
      </c>
      <c r="V435" t="s">
        <v>23</v>
      </c>
    </row>
    <row r="436" spans="1:22" ht="15" customHeight="1">
      <c r="A436" s="1">
        <v>1261663</v>
      </c>
      <c r="B436" s="1" t="e">
        <f>VLOOKUP(Table15[[#This Row],[RESOURCE_ID]],[1]!Table3[NH Provider '#],1,FALSE)</f>
        <v>#REF!</v>
      </c>
      <c r="C436" s="1" t="b">
        <f>IFERROR(IF(VLOOKUP($G436, '[1]Kathys Report LTC Facilities'!D:D,1,FALSE)=$G436,TRUE,FALSE), FALSE)</f>
        <v>0</v>
      </c>
      <c r="D436" s="1" t="b">
        <f>IFERROR(IF(VLOOKUP($J436, '[1]Kathys Report LTC Facilities'!E:E,1,FALSE)=$J436,TRUE,FALSE), FALSE)</f>
        <v>0</v>
      </c>
      <c r="E436" s="1" t="b">
        <f t="shared" si="6"/>
        <v>0</v>
      </c>
      <c r="F436" s="1" t="s">
        <v>1762</v>
      </c>
      <c r="G436" t="s">
        <v>1746</v>
      </c>
      <c r="H436" t="s">
        <v>17</v>
      </c>
      <c r="I436" t="s">
        <v>18</v>
      </c>
      <c r="J436" t="s">
        <v>1711</v>
      </c>
      <c r="L436" t="s">
        <v>19</v>
      </c>
      <c r="M436" t="s">
        <v>465</v>
      </c>
      <c r="N436" t="s">
        <v>466</v>
      </c>
      <c r="P436" s="1">
        <v>6208553498</v>
      </c>
      <c r="Q436" t="s">
        <v>54</v>
      </c>
      <c r="S436" t="s">
        <v>22</v>
      </c>
      <c r="T436" t="s">
        <v>27</v>
      </c>
      <c r="U436" t="s">
        <v>226</v>
      </c>
    </row>
    <row r="437" spans="1:22" s="3" customFormat="1" ht="15" customHeight="1">
      <c r="A437" s="2">
        <v>1257368</v>
      </c>
      <c r="B437" s="2" t="e">
        <f>VLOOKUP(Table15[[#This Row],[RESOURCE_ID]],[1]!Table3[NH Provider '#],1,FALSE)</f>
        <v>#REF!</v>
      </c>
      <c r="C437" s="2" t="b">
        <f>IFERROR(IF(VLOOKUP($G437, '[1]Kathys Report LTC Facilities'!D:D,1,FALSE)=$G437,TRUE,FALSE), FALSE)</f>
        <v>0</v>
      </c>
      <c r="D437" s="2" t="b">
        <f>IFERROR(IF(VLOOKUP($J437, '[1]Kathys Report LTC Facilities'!E:E,1,FALSE)=$J437,TRUE,FALSE), FALSE)</f>
        <v>0</v>
      </c>
      <c r="E437" s="2" t="b">
        <f t="shared" si="6"/>
        <v>0</v>
      </c>
      <c r="F437" s="2" t="s">
        <v>1762</v>
      </c>
      <c r="G437" s="3" t="s">
        <v>1801</v>
      </c>
      <c r="H437" s="3" t="s">
        <v>17</v>
      </c>
      <c r="I437" s="3" t="s">
        <v>18</v>
      </c>
      <c r="J437" s="3" t="s">
        <v>1711</v>
      </c>
      <c r="L437" s="3" t="s">
        <v>19</v>
      </c>
      <c r="M437" s="3" t="s">
        <v>153</v>
      </c>
      <c r="N437" s="3" t="s">
        <v>154</v>
      </c>
      <c r="O437" s="3" t="s">
        <v>720</v>
      </c>
      <c r="P437" s="2">
        <v>6208553498</v>
      </c>
      <c r="Q437" s="3" t="s">
        <v>54</v>
      </c>
      <c r="S437" s="3" t="s">
        <v>22</v>
      </c>
      <c r="T437" s="3" t="s">
        <v>27</v>
      </c>
      <c r="U437" s="3" t="s">
        <v>226</v>
      </c>
    </row>
    <row r="438" spans="1:22" s="3" customFormat="1" ht="15" customHeight="1">
      <c r="A438" s="2">
        <v>1257899</v>
      </c>
      <c r="B438" s="2" t="e">
        <f>VLOOKUP(Table15[[#This Row],[RESOURCE_ID]],[1]!Table3[NH Provider '#],1,FALSE)</f>
        <v>#REF!</v>
      </c>
      <c r="C438" s="2" t="b">
        <f>IFERROR(IF(VLOOKUP($G438, '[1]Kathys Report LTC Facilities'!D:D,1,FALSE)=$G438,TRUE,FALSE), FALSE)</f>
        <v>0</v>
      </c>
      <c r="D438" s="2" t="b">
        <f>IFERROR(IF(VLOOKUP($J438, '[1]Kathys Report LTC Facilities'!E:E,1,FALSE)=$J438,TRUE,FALSE), FALSE)</f>
        <v>0</v>
      </c>
      <c r="E438" s="2" t="b">
        <f t="shared" si="6"/>
        <v>0</v>
      </c>
      <c r="F438" s="2" t="s">
        <v>1762</v>
      </c>
      <c r="G438" s="3" t="s">
        <v>1802</v>
      </c>
      <c r="H438" s="3" t="s">
        <v>17</v>
      </c>
      <c r="I438" s="3" t="s">
        <v>18</v>
      </c>
      <c r="J438" s="3" t="s">
        <v>1718</v>
      </c>
      <c r="L438" s="3" t="s">
        <v>19</v>
      </c>
      <c r="M438" s="3" t="s">
        <v>375</v>
      </c>
      <c r="N438" s="3" t="s">
        <v>376</v>
      </c>
      <c r="O438" s="3" t="s">
        <v>483</v>
      </c>
      <c r="P438" s="2">
        <v>7858990010</v>
      </c>
      <c r="Q438" s="3" t="s">
        <v>54</v>
      </c>
      <c r="S438" s="3" t="s">
        <v>27</v>
      </c>
      <c r="T438" s="3" t="s">
        <v>22</v>
      </c>
      <c r="U438" s="3" t="s">
        <v>226</v>
      </c>
    </row>
    <row r="439" spans="1:22" ht="15" customHeight="1">
      <c r="A439" s="1">
        <v>1066237</v>
      </c>
      <c r="B439" s="1" t="e">
        <f>VLOOKUP(Table15[[#This Row],[RESOURCE_ID]],[1]!Table3[NH Provider '#],1,FALSE)</f>
        <v>#REF!</v>
      </c>
      <c r="C439" s="1" t="b">
        <f>IFERROR(IF(VLOOKUP($G439, '[1]Kathys Report LTC Facilities'!D:D,1,FALSE)=$G439,TRUE,FALSE), FALSE)</f>
        <v>1</v>
      </c>
      <c r="D439" s="1" t="b">
        <f>IFERROR(IF(VLOOKUP($J439, '[1]Kathys Report LTC Facilities'!E:E,1,FALSE)=$J439,TRUE,FALSE), FALSE)</f>
        <v>1</v>
      </c>
      <c r="E439" s="1" t="b">
        <f t="shared" si="6"/>
        <v>1</v>
      </c>
      <c r="F439" s="1" t="s">
        <v>1763</v>
      </c>
      <c r="G439" t="s">
        <v>1281</v>
      </c>
      <c r="H439" t="s">
        <v>17</v>
      </c>
      <c r="I439" t="s">
        <v>18</v>
      </c>
      <c r="J439" t="s">
        <v>1282</v>
      </c>
      <c r="L439" t="s">
        <v>19</v>
      </c>
      <c r="M439" t="s">
        <v>283</v>
      </c>
      <c r="N439" t="s">
        <v>284</v>
      </c>
      <c r="P439" s="1">
        <v>6204211110</v>
      </c>
      <c r="Q439" t="s">
        <v>54</v>
      </c>
      <c r="R439" t="s">
        <v>710</v>
      </c>
      <c r="S439" t="s">
        <v>22</v>
      </c>
      <c r="T439" t="s">
        <v>22</v>
      </c>
      <c r="U439" t="s">
        <v>226</v>
      </c>
      <c r="V439" t="s">
        <v>23</v>
      </c>
    </row>
    <row r="440" spans="1:22" ht="15" customHeight="1">
      <c r="A440" s="1">
        <v>1066342</v>
      </c>
      <c r="B440" s="1" t="e">
        <f>VLOOKUP(Table15[[#This Row],[RESOURCE_ID]],[1]!Table3[NH Provider '#],1,FALSE)</f>
        <v>#REF!</v>
      </c>
      <c r="C440" s="1" t="b">
        <f>IFERROR(IF(VLOOKUP($G440, '[1]Kathys Report LTC Facilities'!D:D,1,FALSE)=$G440,TRUE,FALSE), FALSE)</f>
        <v>1</v>
      </c>
      <c r="D440" s="1" t="b">
        <f>IFERROR(IF(VLOOKUP($J440, '[1]Kathys Report LTC Facilities'!E:E,1,FALSE)=$J440,TRUE,FALSE), FALSE)</f>
        <v>1</v>
      </c>
      <c r="E440" s="1" t="b">
        <f t="shared" si="6"/>
        <v>1</v>
      </c>
      <c r="F440" s="1" t="s">
        <v>1762</v>
      </c>
      <c r="G440" t="s">
        <v>1454</v>
      </c>
      <c r="H440" t="s">
        <v>17</v>
      </c>
      <c r="I440" t="s">
        <v>18</v>
      </c>
      <c r="J440" t="s">
        <v>1455</v>
      </c>
      <c r="L440" t="s">
        <v>19</v>
      </c>
      <c r="M440" t="s">
        <v>638</v>
      </c>
      <c r="N440" t="s">
        <v>639</v>
      </c>
      <c r="P440" s="1">
        <v>6206352241</v>
      </c>
      <c r="Q440" t="s">
        <v>441</v>
      </c>
      <c r="R440" t="s">
        <v>710</v>
      </c>
      <c r="S440" t="s">
        <v>22</v>
      </c>
      <c r="T440" t="s">
        <v>22</v>
      </c>
      <c r="U440" t="s">
        <v>1027</v>
      </c>
      <c r="V440" t="s">
        <v>23</v>
      </c>
    </row>
    <row r="441" spans="1:22" ht="15" customHeight="1">
      <c r="A441" s="1">
        <v>1066277</v>
      </c>
      <c r="B441" s="1" t="e">
        <f>VLOOKUP(Table15[[#This Row],[RESOURCE_ID]],[1]!Table3[NH Provider '#],1,FALSE)</f>
        <v>#REF!</v>
      </c>
      <c r="C441" s="1" t="b">
        <f>IFERROR(IF(VLOOKUP($G441, '[1]Kathys Report LTC Facilities'!D:D,1,FALSE)=$G441,TRUE,FALSE), FALSE)</f>
        <v>1</v>
      </c>
      <c r="D441" s="1" t="b">
        <f>IFERROR(IF(VLOOKUP($J441, '[1]Kathys Report LTC Facilities'!E:E,1,FALSE)=$J441,TRUE,FALSE), FALSE)</f>
        <v>1</v>
      </c>
      <c r="E441" s="1" t="b">
        <f t="shared" si="6"/>
        <v>1</v>
      </c>
      <c r="F441" s="1" t="s">
        <v>1762</v>
      </c>
      <c r="G441" t="s">
        <v>1344</v>
      </c>
      <c r="H441" t="s">
        <v>17</v>
      </c>
      <c r="I441" t="s">
        <v>18</v>
      </c>
      <c r="J441" t="s">
        <v>1345</v>
      </c>
      <c r="L441" t="s">
        <v>19</v>
      </c>
      <c r="M441" t="s">
        <v>350</v>
      </c>
      <c r="N441" t="s">
        <v>351</v>
      </c>
      <c r="P441" s="1">
        <v>6203456364</v>
      </c>
      <c r="Q441" t="s">
        <v>54</v>
      </c>
      <c r="R441" t="s">
        <v>710</v>
      </c>
      <c r="S441" t="s">
        <v>22</v>
      </c>
      <c r="T441" t="s">
        <v>27</v>
      </c>
      <c r="U441" t="s">
        <v>226</v>
      </c>
      <c r="V441" t="s">
        <v>23</v>
      </c>
    </row>
    <row r="442" spans="1:22" s="3" customFormat="1" ht="15" customHeight="1">
      <c r="A442" s="2">
        <v>1246335</v>
      </c>
      <c r="B442" s="2" t="e">
        <f>VLOOKUP(Table15[[#This Row],[RESOURCE_ID]],[1]!Table3[NH Provider '#],1,FALSE)</f>
        <v>#REF!</v>
      </c>
      <c r="C442" s="2" t="b">
        <f>IFERROR(IF(VLOOKUP($G442, '[1]Kathys Report LTC Facilities'!D:D,1,FALSE)=$G442,TRUE,FALSE), FALSE)</f>
        <v>0</v>
      </c>
      <c r="D442" s="2" t="b">
        <f>IFERROR(IF(VLOOKUP($J442, '[1]Kathys Report LTC Facilities'!E:E,1,FALSE)=$J442,TRUE,FALSE), FALSE)</f>
        <v>0</v>
      </c>
      <c r="E442" s="2" t="b">
        <f t="shared" si="6"/>
        <v>0</v>
      </c>
      <c r="F442" s="2" t="s">
        <v>1762</v>
      </c>
      <c r="G442" s="3" t="s">
        <v>1803</v>
      </c>
      <c r="H442" s="3" t="s">
        <v>17</v>
      </c>
      <c r="I442" s="3" t="s">
        <v>18</v>
      </c>
      <c r="J442" s="3" t="s">
        <v>1644</v>
      </c>
      <c r="L442" s="3" t="s">
        <v>19</v>
      </c>
      <c r="M442" s="3" t="s">
        <v>367</v>
      </c>
      <c r="N442" s="3" t="s">
        <v>368</v>
      </c>
      <c r="O442" s="3" t="s">
        <v>973</v>
      </c>
      <c r="P442" s="2">
        <v>6209303743</v>
      </c>
      <c r="Q442" s="3" t="s">
        <v>54</v>
      </c>
      <c r="S442" s="3" t="s">
        <v>22</v>
      </c>
      <c r="T442" s="3" t="s">
        <v>22</v>
      </c>
      <c r="U442" s="3" t="s">
        <v>1027</v>
      </c>
    </row>
    <row r="443" spans="1:22" s="3" customFormat="1" ht="15" customHeight="1">
      <c r="A443" s="2">
        <v>1245671</v>
      </c>
      <c r="B443" s="2" t="e">
        <f>VLOOKUP(Table15[[#This Row],[RESOURCE_ID]],[1]!Table3[NH Provider '#],1,FALSE)</f>
        <v>#REF!</v>
      </c>
      <c r="C443" s="2" t="b">
        <f>IFERROR(IF(VLOOKUP($G443, '[1]Kathys Report LTC Facilities'!D:D,1,FALSE)=$G443,TRUE,FALSE), FALSE)</f>
        <v>0</v>
      </c>
      <c r="D443" s="2" t="b">
        <f>IFERROR(IF(VLOOKUP($J443, '[1]Kathys Report LTC Facilities'!E:E,1,FALSE)=$J443,TRUE,FALSE), FALSE)</f>
        <v>0</v>
      </c>
      <c r="E443" s="2" t="b">
        <f t="shared" si="6"/>
        <v>0</v>
      </c>
      <c r="F443" s="2" t="s">
        <v>1762</v>
      </c>
      <c r="G443" s="3" t="s">
        <v>1804</v>
      </c>
      <c r="H443" s="3" t="s">
        <v>17</v>
      </c>
      <c r="I443" s="3" t="s">
        <v>18</v>
      </c>
      <c r="J443" s="3" t="s">
        <v>1618</v>
      </c>
      <c r="L443" s="3" t="s">
        <v>19</v>
      </c>
      <c r="M443" s="3" t="s">
        <v>511</v>
      </c>
      <c r="N443" s="3" t="s">
        <v>512</v>
      </c>
      <c r="O443" s="3" t="s">
        <v>593</v>
      </c>
      <c r="P443" s="2">
        <v>7853637777</v>
      </c>
      <c r="Q443" s="3" t="s">
        <v>54</v>
      </c>
      <c r="S443" s="3" t="s">
        <v>22</v>
      </c>
      <c r="T443" s="3" t="s">
        <v>27</v>
      </c>
      <c r="U443" s="3" t="s">
        <v>226</v>
      </c>
    </row>
    <row r="444" spans="1:22" ht="15" customHeight="1">
      <c r="A444" s="1">
        <v>1035272</v>
      </c>
      <c r="B444" s="1" t="e">
        <f>VLOOKUP(Table15[[#This Row],[RESOURCE_ID]],[1]!Table3[NH Provider '#],1,FALSE)</f>
        <v>#REF!</v>
      </c>
      <c r="C444" s="1" t="b">
        <f>IFERROR(IF(VLOOKUP($G444, '[1]Kathys Report LTC Facilities'!D:D,1,FALSE)=$G444,TRUE,FALSE), FALSE)</f>
        <v>0</v>
      </c>
      <c r="D444" s="1" t="b">
        <f>IFERROR(IF(VLOOKUP($J444, '[1]Kathys Report LTC Facilities'!E:E,1,FALSE)=$J444,TRUE,FALSE), FALSE)</f>
        <v>1</v>
      </c>
      <c r="E444" s="1" t="b">
        <f t="shared" si="6"/>
        <v>1</v>
      </c>
      <c r="F444" s="1" t="s">
        <v>1763</v>
      </c>
      <c r="G444" t="s">
        <v>911</v>
      </c>
      <c r="H444" t="s">
        <v>17</v>
      </c>
      <c r="I444" t="s">
        <v>18</v>
      </c>
      <c r="J444" t="s">
        <v>236</v>
      </c>
      <c r="L444" t="s">
        <v>19</v>
      </c>
      <c r="M444" t="s">
        <v>39</v>
      </c>
      <c r="N444" t="s">
        <v>171</v>
      </c>
      <c r="P444" t="s">
        <v>20</v>
      </c>
      <c r="R444" t="s">
        <v>106</v>
      </c>
      <c r="S444" t="s">
        <v>22</v>
      </c>
      <c r="T444" t="s">
        <v>22</v>
      </c>
      <c r="U444" t="s">
        <v>226</v>
      </c>
      <c r="V444" t="s">
        <v>23</v>
      </c>
    </row>
    <row r="445" spans="1:22" ht="15" customHeight="1">
      <c r="A445" s="1">
        <v>1066317</v>
      </c>
      <c r="B445" s="1" t="e">
        <f>VLOOKUP(Table15[[#This Row],[RESOURCE_ID]],[1]!Table3[NH Provider '#],1,FALSE)</f>
        <v>#REF!</v>
      </c>
      <c r="C445" s="1" t="b">
        <f>IFERROR(IF(VLOOKUP($G445, '[1]Kathys Report LTC Facilities'!D:D,1,FALSE)=$G445,TRUE,FALSE), FALSE)</f>
        <v>1</v>
      </c>
      <c r="D445" s="1" t="b">
        <f>IFERROR(IF(VLOOKUP($J445, '[1]Kathys Report LTC Facilities'!E:E,1,FALSE)=$J445,TRUE,FALSE), FALSE)</f>
        <v>1</v>
      </c>
      <c r="E445" s="1" t="b">
        <f t="shared" si="6"/>
        <v>1</v>
      </c>
      <c r="F445" s="1" t="s">
        <v>1764</v>
      </c>
      <c r="G445" t="s">
        <v>1412</v>
      </c>
      <c r="H445" t="s">
        <v>17</v>
      </c>
      <c r="I445" t="s">
        <v>18</v>
      </c>
      <c r="J445" t="s">
        <v>236</v>
      </c>
      <c r="L445" t="s">
        <v>19</v>
      </c>
      <c r="M445" t="s">
        <v>39</v>
      </c>
      <c r="N445" t="s">
        <v>171</v>
      </c>
      <c r="P445" s="1">
        <v>3166828909</v>
      </c>
      <c r="Q445" t="s">
        <v>441</v>
      </c>
      <c r="R445" t="s">
        <v>710</v>
      </c>
      <c r="S445" t="s">
        <v>22</v>
      </c>
      <c r="T445" t="s">
        <v>27</v>
      </c>
      <c r="U445" t="s">
        <v>226</v>
      </c>
      <c r="V445" t="s">
        <v>23</v>
      </c>
    </row>
    <row r="446" spans="1:22" ht="15" customHeight="1">
      <c r="A446" s="1">
        <v>1255497</v>
      </c>
      <c r="B446" s="1" t="e">
        <f>VLOOKUP(Table15[[#This Row],[RESOURCE_ID]],[1]!Table3[NH Provider '#],1,FALSE)</f>
        <v>#REF!</v>
      </c>
      <c r="C446" s="1" t="b">
        <f>IFERROR(IF(VLOOKUP($G446, '[1]Kathys Report LTC Facilities'!D:D,1,FALSE)=$G446,TRUE,FALSE), FALSE)</f>
        <v>0</v>
      </c>
      <c r="D446" s="1" t="b">
        <f>IFERROR(IF(VLOOKUP($J446, '[1]Kathys Report LTC Facilities'!E:E,1,FALSE)=$J446,TRUE,FALSE), FALSE)</f>
        <v>1</v>
      </c>
      <c r="E446" s="1" t="b">
        <f t="shared" si="6"/>
        <v>1</v>
      </c>
      <c r="F446" s="1" t="s">
        <v>1764</v>
      </c>
      <c r="G446" t="s">
        <v>1684</v>
      </c>
      <c r="H446" t="s">
        <v>17</v>
      </c>
      <c r="I446" t="s">
        <v>18</v>
      </c>
      <c r="J446" t="s">
        <v>236</v>
      </c>
      <c r="L446" t="s">
        <v>19</v>
      </c>
      <c r="M446" t="s">
        <v>39</v>
      </c>
      <c r="N446" t="s">
        <v>171</v>
      </c>
      <c r="O446" t="s">
        <v>1605</v>
      </c>
      <c r="P446" s="1">
        <v>3166848018</v>
      </c>
      <c r="Q446" t="s">
        <v>192</v>
      </c>
      <c r="S446" t="s">
        <v>22</v>
      </c>
      <c r="T446" t="s">
        <v>22</v>
      </c>
      <c r="U446" t="s">
        <v>226</v>
      </c>
    </row>
    <row r="447" spans="1:22" ht="15" customHeight="1">
      <c r="A447" s="1">
        <v>1066114</v>
      </c>
      <c r="B447" s="1" t="e">
        <f>VLOOKUP(Table15[[#This Row],[RESOURCE_ID]],[1]!Table3[NH Provider '#],1,FALSE)</f>
        <v>#REF!</v>
      </c>
      <c r="C447" s="1" t="b">
        <f>IFERROR(IF(VLOOKUP($G447, '[1]Kathys Report LTC Facilities'!D:D,1,FALSE)=$G447,TRUE,FALSE), FALSE)</f>
        <v>1</v>
      </c>
      <c r="D447" s="1" t="b">
        <f>IFERROR(IF(VLOOKUP($J447, '[1]Kathys Report LTC Facilities'!E:E,1,FALSE)=$J447,TRUE,FALSE), FALSE)</f>
        <v>1</v>
      </c>
      <c r="E447" s="1" t="b">
        <f t="shared" si="6"/>
        <v>1</v>
      </c>
      <c r="F447" s="1" t="s">
        <v>1762</v>
      </c>
      <c r="G447" t="s">
        <v>1091</v>
      </c>
      <c r="H447" t="s">
        <v>17</v>
      </c>
      <c r="I447" t="s">
        <v>18</v>
      </c>
      <c r="J447" t="s">
        <v>1092</v>
      </c>
      <c r="L447" t="s">
        <v>19</v>
      </c>
      <c r="M447" t="s">
        <v>572</v>
      </c>
      <c r="N447" t="s">
        <v>573</v>
      </c>
      <c r="P447" s="1">
        <v>3167720396</v>
      </c>
      <c r="Q447" t="s">
        <v>441</v>
      </c>
      <c r="R447" t="s">
        <v>710</v>
      </c>
      <c r="S447" t="s">
        <v>22</v>
      </c>
      <c r="T447" t="s">
        <v>22</v>
      </c>
      <c r="U447" t="s">
        <v>226</v>
      </c>
      <c r="V447" t="s">
        <v>23</v>
      </c>
    </row>
    <row r="448" spans="1:22" ht="15" customHeight="1">
      <c r="A448" s="1">
        <v>1066385</v>
      </c>
      <c r="B448" s="1" t="e">
        <f>VLOOKUP(Table15[[#This Row],[RESOURCE_ID]],[1]!Table3[NH Provider '#],1,FALSE)</f>
        <v>#REF!</v>
      </c>
      <c r="C448" s="1" t="b">
        <f>IFERROR(IF(VLOOKUP($G448, '[1]Kathys Report LTC Facilities'!D:D,1,FALSE)=$G448,TRUE,FALSE), FALSE)</f>
        <v>1</v>
      </c>
      <c r="D448" s="1" t="b">
        <f>IFERROR(IF(VLOOKUP($J448, '[1]Kathys Report LTC Facilities'!E:E,1,FALSE)=$J448,TRUE,FALSE), FALSE)</f>
        <v>1</v>
      </c>
      <c r="E448" s="1" t="b">
        <f t="shared" si="6"/>
        <v>1</v>
      </c>
      <c r="F448" s="1" t="s">
        <v>1763</v>
      </c>
      <c r="G448" t="s">
        <v>1525</v>
      </c>
      <c r="H448" t="s">
        <v>17</v>
      </c>
      <c r="I448" t="s">
        <v>18</v>
      </c>
      <c r="J448" t="s">
        <v>1526</v>
      </c>
      <c r="L448" t="s">
        <v>19</v>
      </c>
      <c r="M448" t="s">
        <v>378</v>
      </c>
      <c r="N448" t="s">
        <v>379</v>
      </c>
      <c r="P448" s="1">
        <v>7856322855</v>
      </c>
      <c r="Q448" t="s">
        <v>441</v>
      </c>
      <c r="R448" t="s">
        <v>710</v>
      </c>
      <c r="S448" t="s">
        <v>27</v>
      </c>
      <c r="T448" t="s">
        <v>22</v>
      </c>
      <c r="U448" t="s">
        <v>226</v>
      </c>
      <c r="V448" t="s">
        <v>23</v>
      </c>
    </row>
    <row r="449" spans="1:22" ht="15" customHeight="1">
      <c r="A449" s="1">
        <v>1066416</v>
      </c>
      <c r="B449" s="1" t="e">
        <f>VLOOKUP(Table15[[#This Row],[RESOURCE_ID]],[1]!Table3[NH Provider '#],1,FALSE)</f>
        <v>#REF!</v>
      </c>
      <c r="C449" s="1" t="b">
        <f>IFERROR(IF(VLOOKUP($G449, '[1]Kathys Report LTC Facilities'!D:D,1,FALSE)=$G449,TRUE,FALSE), FALSE)</f>
        <v>1</v>
      </c>
      <c r="D449" s="1" t="b">
        <f>IFERROR(IF(VLOOKUP($J449, '[1]Kathys Report LTC Facilities'!E:E,1,FALSE)=$J449,TRUE,FALSE), FALSE)</f>
        <v>1</v>
      </c>
      <c r="E449" s="1" t="b">
        <f t="shared" si="6"/>
        <v>1</v>
      </c>
      <c r="F449" s="1" t="s">
        <v>1763</v>
      </c>
      <c r="G449" t="s">
        <v>1566</v>
      </c>
      <c r="H449" t="s">
        <v>17</v>
      </c>
      <c r="I449" t="s">
        <v>18</v>
      </c>
      <c r="J449" t="s">
        <v>1567</v>
      </c>
      <c r="L449" t="s">
        <v>19</v>
      </c>
      <c r="M449" t="s">
        <v>162</v>
      </c>
      <c r="N449" t="s">
        <v>163</v>
      </c>
      <c r="P449" s="1">
        <v>6202214141</v>
      </c>
      <c r="Q449" t="s">
        <v>54</v>
      </c>
      <c r="R449" t="s">
        <v>710</v>
      </c>
      <c r="S449" t="s">
        <v>22</v>
      </c>
      <c r="T449" t="s">
        <v>22</v>
      </c>
      <c r="U449" t="s">
        <v>226</v>
      </c>
      <c r="V449" t="s">
        <v>23</v>
      </c>
    </row>
    <row r="450" spans="1:22" ht="15" customHeight="1">
      <c r="A450" s="1">
        <v>1066102</v>
      </c>
      <c r="B450" s="1" t="e">
        <f>VLOOKUP(Table15[[#This Row],[RESOURCE_ID]],[1]!Table3[NH Provider '#],1,FALSE)</f>
        <v>#REF!</v>
      </c>
      <c r="C450" s="1" t="b">
        <f>IFERROR(IF(VLOOKUP($G450, '[1]Kathys Report LTC Facilities'!D:D,1,FALSE)=$G450,TRUE,FALSE), FALSE)</f>
        <v>1</v>
      </c>
      <c r="D450" s="1" t="b">
        <f>IFERROR(IF(VLOOKUP($J450, '[1]Kathys Report LTC Facilities'!E:E,1,FALSE)=$J450,TRUE,FALSE), FALSE)</f>
        <v>1</v>
      </c>
      <c r="E450" s="1" t="b">
        <f t="shared" ref="E450:E513" si="7">OR($C450, $D450)</f>
        <v>1</v>
      </c>
      <c r="F450" s="1" t="s">
        <v>1763</v>
      </c>
      <c r="G450" t="s">
        <v>1070</v>
      </c>
      <c r="H450" t="s">
        <v>17</v>
      </c>
      <c r="I450" t="s">
        <v>18</v>
      </c>
      <c r="J450" t="s">
        <v>1071</v>
      </c>
      <c r="L450" t="s">
        <v>19</v>
      </c>
      <c r="M450" t="s">
        <v>179</v>
      </c>
      <c r="N450" t="s">
        <v>180</v>
      </c>
      <c r="O450" t="s">
        <v>819</v>
      </c>
      <c r="P450" s="1">
        <v>6202512410</v>
      </c>
      <c r="Q450" t="s">
        <v>441</v>
      </c>
      <c r="R450" t="s">
        <v>710</v>
      </c>
      <c r="S450" t="s">
        <v>22</v>
      </c>
      <c r="T450" t="s">
        <v>22</v>
      </c>
      <c r="U450" t="s">
        <v>226</v>
      </c>
      <c r="V450" t="s">
        <v>23</v>
      </c>
    </row>
    <row r="451" spans="1:22" s="3" customFormat="1" ht="15" customHeight="1">
      <c r="A451" s="2">
        <v>1257803</v>
      </c>
      <c r="B451" s="2" t="e">
        <f>VLOOKUP(Table15[[#This Row],[RESOURCE_ID]],[1]!Table3[NH Provider '#],1,FALSE)</f>
        <v>#REF!</v>
      </c>
      <c r="C451" s="2" t="b">
        <f>IFERROR(IF(VLOOKUP($G451, '[1]Kathys Report LTC Facilities'!D:D,1,FALSE)=$G451,TRUE,FALSE), FALSE)</f>
        <v>0</v>
      </c>
      <c r="D451" s="2" t="b">
        <f>IFERROR(IF(VLOOKUP($J451, '[1]Kathys Report LTC Facilities'!E:E,1,FALSE)=$J451,TRUE,FALSE), FALSE)</f>
        <v>0</v>
      </c>
      <c r="E451" s="2" t="b">
        <f t="shared" si="7"/>
        <v>0</v>
      </c>
      <c r="F451" s="2" t="s">
        <v>1762</v>
      </c>
      <c r="G451" s="3" t="s">
        <v>1805</v>
      </c>
      <c r="H451" s="3" t="s">
        <v>17</v>
      </c>
      <c r="I451" s="3" t="s">
        <v>18</v>
      </c>
      <c r="J451" s="3" t="s">
        <v>1716</v>
      </c>
      <c r="L451" s="3" t="s">
        <v>19</v>
      </c>
      <c r="M451" s="3" t="s">
        <v>256</v>
      </c>
      <c r="N451" s="3" t="s">
        <v>257</v>
      </c>
      <c r="O451" s="3" t="s">
        <v>344</v>
      </c>
      <c r="P451" s="2">
        <v>6207233341</v>
      </c>
      <c r="Q451" s="3" t="s">
        <v>54</v>
      </c>
      <c r="S451" s="3" t="s">
        <v>22</v>
      </c>
      <c r="T451" s="3" t="s">
        <v>27</v>
      </c>
      <c r="U451" s="3" t="s">
        <v>1027</v>
      </c>
    </row>
    <row r="452" spans="1:22" ht="15" customHeight="1">
      <c r="A452" s="1">
        <v>1001932</v>
      </c>
      <c r="B452" s="1" t="e">
        <f>VLOOKUP(Table15[[#This Row],[RESOURCE_ID]],[1]!Table3[NH Provider '#],1,FALSE)</f>
        <v>#REF!</v>
      </c>
      <c r="C452" s="1" t="b">
        <f>IFERROR(IF(VLOOKUP($G452, '[1]Kathys Report LTC Facilities'!D:D,1,FALSE)=$G452,TRUE,FALSE), FALSE)</f>
        <v>0</v>
      </c>
      <c r="D452" s="1" t="b">
        <f>IFERROR(IF(VLOOKUP($J452, '[1]Kathys Report LTC Facilities'!E:E,1,FALSE)=$J452,TRUE,FALSE), FALSE)</f>
        <v>0</v>
      </c>
      <c r="E452" s="1" t="b">
        <f t="shared" si="7"/>
        <v>0</v>
      </c>
      <c r="F452" s="1" t="s">
        <v>1764</v>
      </c>
      <c r="G452" t="s">
        <v>309</v>
      </c>
      <c r="H452" t="s">
        <v>17</v>
      </c>
      <c r="I452" t="s">
        <v>18</v>
      </c>
      <c r="J452" t="s">
        <v>310</v>
      </c>
      <c r="L452" t="s">
        <v>19</v>
      </c>
      <c r="M452" t="s">
        <v>37</v>
      </c>
      <c r="N452" t="s">
        <v>89</v>
      </c>
      <c r="P452" t="s">
        <v>20</v>
      </c>
      <c r="R452" t="s">
        <v>311</v>
      </c>
      <c r="S452" t="s">
        <v>27</v>
      </c>
      <c r="T452" t="s">
        <v>22</v>
      </c>
      <c r="U452" t="s">
        <v>226</v>
      </c>
      <c r="V452" t="s">
        <v>23</v>
      </c>
    </row>
    <row r="453" spans="1:22" ht="15" customHeight="1">
      <c r="A453" s="1">
        <v>1057504</v>
      </c>
      <c r="B453" s="1" t="e">
        <f>VLOOKUP(Table15[[#This Row],[RESOURCE_ID]],[1]!Table3[NH Provider '#],1,FALSE)</f>
        <v>#REF!</v>
      </c>
      <c r="C453" s="1" t="b">
        <f>IFERROR(IF(VLOOKUP($G453, '[1]Kathys Report LTC Facilities'!D:D,1,FALSE)=$G453,TRUE,FALSE), FALSE)</f>
        <v>1</v>
      </c>
      <c r="D453" s="1" t="b">
        <f>IFERROR(IF(VLOOKUP($J453, '[1]Kathys Report LTC Facilities'!E:E,1,FALSE)=$J453,TRUE,FALSE), FALSE)</f>
        <v>0</v>
      </c>
      <c r="E453" s="1" t="b">
        <f t="shared" si="7"/>
        <v>1</v>
      </c>
      <c r="F453" s="1" t="s">
        <v>1763</v>
      </c>
      <c r="G453" t="s">
        <v>923</v>
      </c>
      <c r="H453" t="s">
        <v>17</v>
      </c>
      <c r="I453" t="s">
        <v>18</v>
      </c>
      <c r="J453" t="s">
        <v>310</v>
      </c>
      <c r="L453" t="s">
        <v>19</v>
      </c>
      <c r="M453" t="s">
        <v>37</v>
      </c>
      <c r="N453" t="s">
        <v>89</v>
      </c>
      <c r="O453" t="s">
        <v>225</v>
      </c>
      <c r="P453" s="1">
        <v>7854780931</v>
      </c>
      <c r="Q453" t="s">
        <v>441</v>
      </c>
      <c r="R453" t="s">
        <v>444</v>
      </c>
      <c r="S453" t="s">
        <v>22</v>
      </c>
      <c r="T453" t="s">
        <v>22</v>
      </c>
      <c r="U453" t="s">
        <v>226</v>
      </c>
      <c r="V453" t="s">
        <v>23</v>
      </c>
    </row>
    <row r="454" spans="1:22" ht="15" customHeight="1">
      <c r="A454" s="1">
        <v>1001637</v>
      </c>
      <c r="B454" s="1" t="e">
        <f>VLOOKUP(Table15[[#This Row],[RESOURCE_ID]],[1]!Table3[NH Provider '#],1,FALSE)</f>
        <v>#REF!</v>
      </c>
      <c r="C454" s="1" t="b">
        <f>IFERROR(IF(VLOOKUP($G454, '[1]Kathys Report LTC Facilities'!D:D,1,FALSE)=$G454,TRUE,FALSE), FALSE)</f>
        <v>0</v>
      </c>
      <c r="D454" s="1" t="b">
        <f>IFERROR(IF(VLOOKUP($J454, '[1]Kathys Report LTC Facilities'!E:E,1,FALSE)=$J454,TRUE,FALSE), FALSE)</f>
        <v>0</v>
      </c>
      <c r="E454" s="1" t="b">
        <f t="shared" si="7"/>
        <v>0</v>
      </c>
      <c r="F454" s="1" t="s">
        <v>1764</v>
      </c>
      <c r="G454" t="s">
        <v>223</v>
      </c>
      <c r="H454" t="s">
        <v>17</v>
      </c>
      <c r="I454" t="s">
        <v>18</v>
      </c>
      <c r="J454" t="s">
        <v>224</v>
      </c>
      <c r="L454" t="s">
        <v>19</v>
      </c>
      <c r="M454" t="s">
        <v>37</v>
      </c>
      <c r="N454" t="s">
        <v>89</v>
      </c>
      <c r="O454" t="s">
        <v>225</v>
      </c>
      <c r="P454" t="s">
        <v>20</v>
      </c>
      <c r="R454" t="s">
        <v>35</v>
      </c>
      <c r="S454" t="s">
        <v>22</v>
      </c>
      <c r="T454" t="s">
        <v>22</v>
      </c>
      <c r="U454" t="s">
        <v>226</v>
      </c>
      <c r="V454" t="s">
        <v>23</v>
      </c>
    </row>
    <row r="455" spans="1:22" ht="15" customHeight="1">
      <c r="A455" s="1">
        <v>1066350</v>
      </c>
      <c r="B455" s="1" t="e">
        <f>VLOOKUP(Table15[[#This Row],[RESOURCE_ID]],[1]!Table3[NH Provider '#],1,FALSE)</f>
        <v>#REF!</v>
      </c>
      <c r="C455" s="1" t="b">
        <f>IFERROR(IF(VLOOKUP($G455, '[1]Kathys Report LTC Facilities'!D:D,1,FALSE)=$G455,TRUE,FALSE), FALSE)</f>
        <v>1</v>
      </c>
      <c r="D455" s="1" t="b">
        <f>IFERROR(IF(VLOOKUP($J455, '[1]Kathys Report LTC Facilities'!E:E,1,FALSE)=$J455,TRUE,FALSE), FALSE)</f>
        <v>1</v>
      </c>
      <c r="E455" s="1" t="b">
        <f t="shared" si="7"/>
        <v>1</v>
      </c>
      <c r="F455" s="1" t="s">
        <v>1763</v>
      </c>
      <c r="G455" t="s">
        <v>1465</v>
      </c>
      <c r="H455" t="s">
        <v>17</v>
      </c>
      <c r="I455" t="s">
        <v>18</v>
      </c>
      <c r="J455" t="s">
        <v>1466</v>
      </c>
      <c r="L455" t="s">
        <v>19</v>
      </c>
      <c r="M455" t="s">
        <v>659</v>
      </c>
      <c r="N455" t="s">
        <v>660</v>
      </c>
      <c r="P455" s="1">
        <v>3165403691</v>
      </c>
      <c r="Q455" t="s">
        <v>54</v>
      </c>
      <c r="R455" t="s">
        <v>710</v>
      </c>
      <c r="S455" t="s">
        <v>22</v>
      </c>
      <c r="T455" t="s">
        <v>22</v>
      </c>
      <c r="U455" t="s">
        <v>226</v>
      </c>
      <c r="V455" t="s">
        <v>23</v>
      </c>
    </row>
    <row r="456" spans="1:22" ht="15" customHeight="1">
      <c r="A456" s="1">
        <v>1059269</v>
      </c>
      <c r="B456" s="1" t="e">
        <f>VLOOKUP(Table15[[#This Row],[RESOURCE_ID]],[1]!Table3[NH Provider '#],1,FALSE)</f>
        <v>#REF!</v>
      </c>
      <c r="C456" s="1" t="b">
        <f>IFERROR(IF(VLOOKUP($G456, '[1]Kathys Report LTC Facilities'!D:D,1,FALSE)=$G456,TRUE,FALSE), FALSE)</f>
        <v>0</v>
      </c>
      <c r="D456" s="1" t="b">
        <f>IFERROR(IF(VLOOKUP($J456, '[1]Kathys Report LTC Facilities'!E:E,1,FALSE)=$J456,TRUE,FALSE), FALSE)</f>
        <v>0</v>
      </c>
      <c r="E456" s="1" t="b">
        <f t="shared" si="7"/>
        <v>0</v>
      </c>
      <c r="F456" s="1" t="s">
        <v>1762</v>
      </c>
      <c r="G456" t="s">
        <v>1004</v>
      </c>
      <c r="H456" t="s">
        <v>17</v>
      </c>
      <c r="I456" t="s">
        <v>18</v>
      </c>
      <c r="J456" t="s">
        <v>1005</v>
      </c>
      <c r="L456" t="s">
        <v>19</v>
      </c>
      <c r="M456" t="s">
        <v>39</v>
      </c>
      <c r="N456" t="s">
        <v>238</v>
      </c>
      <c r="P456" s="1">
        <v>3166846581</v>
      </c>
      <c r="Q456" t="s">
        <v>54</v>
      </c>
      <c r="R456" t="s">
        <v>710</v>
      </c>
      <c r="S456" t="s">
        <v>27</v>
      </c>
      <c r="T456" t="s">
        <v>22</v>
      </c>
      <c r="U456" t="s">
        <v>704</v>
      </c>
      <c r="V456" t="s">
        <v>23</v>
      </c>
    </row>
    <row r="457" spans="1:22" ht="15" customHeight="1">
      <c r="A457" s="1">
        <v>1066329</v>
      </c>
      <c r="B457" s="1" t="e">
        <f>VLOOKUP(Table15[[#This Row],[RESOURCE_ID]],[1]!Table3[NH Provider '#],1,FALSE)</f>
        <v>#REF!</v>
      </c>
      <c r="C457" s="1" t="b">
        <f>IFERROR(IF(VLOOKUP($G457, '[1]Kathys Report LTC Facilities'!D:D,1,FALSE)=$G457,TRUE,FALSE), FALSE)</f>
        <v>1</v>
      </c>
      <c r="D457" s="1" t="b">
        <f>IFERROR(IF(VLOOKUP($J457, '[1]Kathys Report LTC Facilities'!E:E,1,FALSE)=$J457,TRUE,FALSE), FALSE)</f>
        <v>1</v>
      </c>
      <c r="E457" s="1" t="b">
        <f t="shared" si="7"/>
        <v>1</v>
      </c>
      <c r="F457" s="1" t="s">
        <v>1763</v>
      </c>
      <c r="G457" t="s">
        <v>1433</v>
      </c>
      <c r="H457" t="s">
        <v>17</v>
      </c>
      <c r="I457" t="s">
        <v>18</v>
      </c>
      <c r="J457" t="s">
        <v>1434</v>
      </c>
      <c r="L457" t="s">
        <v>19</v>
      </c>
      <c r="M457" t="s">
        <v>175</v>
      </c>
      <c r="N457" t="s">
        <v>176</v>
      </c>
      <c r="P457" s="1">
        <v>3164409587</v>
      </c>
      <c r="Q457" t="s">
        <v>441</v>
      </c>
      <c r="R457" t="s">
        <v>710</v>
      </c>
      <c r="S457" t="s">
        <v>22</v>
      </c>
      <c r="T457" t="s">
        <v>22</v>
      </c>
      <c r="U457" t="s">
        <v>226</v>
      </c>
      <c r="V457" t="s">
        <v>23</v>
      </c>
    </row>
    <row r="458" spans="1:22" ht="15" customHeight="1">
      <c r="A458" s="1">
        <v>1066178</v>
      </c>
      <c r="B458" s="1" t="e">
        <f>VLOOKUP(Table15[[#This Row],[RESOURCE_ID]],[1]!Table3[NH Provider '#],1,FALSE)</f>
        <v>#REF!</v>
      </c>
      <c r="C458" s="1" t="b">
        <f>IFERROR(IF(VLOOKUP($G458, '[1]Kathys Report LTC Facilities'!D:D,1,FALSE)=$G458,TRUE,FALSE), FALSE)</f>
        <v>0</v>
      </c>
      <c r="D458" s="1" t="b">
        <f>IFERROR(IF(VLOOKUP($J458, '[1]Kathys Report LTC Facilities'!E:E,1,FALSE)=$J458,TRUE,FALSE), FALSE)</f>
        <v>1</v>
      </c>
      <c r="E458" s="1" t="b">
        <f t="shared" si="7"/>
        <v>1</v>
      </c>
      <c r="F458" s="1" t="s">
        <v>1763</v>
      </c>
      <c r="G458" t="s">
        <v>1197</v>
      </c>
      <c r="H458" t="s">
        <v>17</v>
      </c>
      <c r="I458" t="s">
        <v>18</v>
      </c>
      <c r="J458" t="s">
        <v>216</v>
      </c>
      <c r="L458" t="s">
        <v>19</v>
      </c>
      <c r="M458" t="s">
        <v>214</v>
      </c>
      <c r="N458" t="s">
        <v>187</v>
      </c>
      <c r="P458" s="1">
        <v>9134225952</v>
      </c>
      <c r="Q458" t="s">
        <v>54</v>
      </c>
      <c r="R458" t="s">
        <v>710</v>
      </c>
      <c r="S458" t="s">
        <v>22</v>
      </c>
      <c r="T458" t="s">
        <v>22</v>
      </c>
      <c r="U458" t="s">
        <v>255</v>
      </c>
      <c r="V458" t="s">
        <v>23</v>
      </c>
    </row>
    <row r="459" spans="1:22" ht="15" customHeight="1">
      <c r="A459" s="1">
        <v>1066214</v>
      </c>
      <c r="B459" s="1" t="e">
        <f>VLOOKUP(Table15[[#This Row],[RESOURCE_ID]],[1]!Table3[NH Provider '#],1,FALSE)</f>
        <v>#REF!</v>
      </c>
      <c r="C459" s="1" t="b">
        <f>IFERROR(IF(VLOOKUP($G459, '[1]Kathys Report LTC Facilities'!D:D,1,FALSE)=$G459,TRUE,FALSE), FALSE)</f>
        <v>1</v>
      </c>
      <c r="D459" s="1" t="b">
        <f>IFERROR(IF(VLOOKUP($J459, '[1]Kathys Report LTC Facilities'!E:E,1,FALSE)=$J459,TRUE,FALSE), FALSE)</f>
        <v>1</v>
      </c>
      <c r="E459" s="1" t="b">
        <f t="shared" si="7"/>
        <v>1</v>
      </c>
      <c r="F459" s="1" t="s">
        <v>1763</v>
      </c>
      <c r="G459" t="s">
        <v>1248</v>
      </c>
      <c r="H459" t="s">
        <v>17</v>
      </c>
      <c r="I459" t="s">
        <v>18</v>
      </c>
      <c r="J459" t="s">
        <v>215</v>
      </c>
      <c r="L459" t="s">
        <v>19</v>
      </c>
      <c r="M459" t="s">
        <v>214</v>
      </c>
      <c r="N459" t="s">
        <v>187</v>
      </c>
      <c r="P459" s="1">
        <v>9134225832</v>
      </c>
      <c r="Q459" t="s">
        <v>54</v>
      </c>
      <c r="R459" t="s">
        <v>710</v>
      </c>
      <c r="S459" t="s">
        <v>27</v>
      </c>
      <c r="T459" t="s">
        <v>22</v>
      </c>
      <c r="U459" t="s">
        <v>226</v>
      </c>
      <c r="V459" t="s">
        <v>23</v>
      </c>
    </row>
    <row r="460" spans="1:22" s="3" customFormat="1" ht="15" customHeight="1">
      <c r="A460" s="2">
        <v>1258655</v>
      </c>
      <c r="B460" s="2" t="e">
        <f>VLOOKUP(Table15[[#This Row],[RESOURCE_ID]],[1]!Table3[NH Provider '#],1,FALSE)</f>
        <v>#REF!</v>
      </c>
      <c r="C460" s="2" t="b">
        <f>IFERROR(IF(VLOOKUP($G460, '[1]Kathys Report LTC Facilities'!D:D,1,FALSE)=$G460,TRUE,FALSE), FALSE)</f>
        <v>0</v>
      </c>
      <c r="D460" s="2" t="b">
        <f>IFERROR(IF(VLOOKUP($J460, '[1]Kathys Report LTC Facilities'!E:E,1,FALSE)=$J460,TRUE,FALSE), FALSE)</f>
        <v>0</v>
      </c>
      <c r="E460" s="2" t="b">
        <f t="shared" si="7"/>
        <v>0</v>
      </c>
      <c r="F460" s="2" t="s">
        <v>1762</v>
      </c>
      <c r="G460" s="3" t="s">
        <v>1806</v>
      </c>
      <c r="H460" s="3" t="s">
        <v>17</v>
      </c>
      <c r="I460" s="3" t="s">
        <v>18</v>
      </c>
      <c r="J460" s="3" t="s">
        <v>1726</v>
      </c>
      <c r="L460" s="3" t="s">
        <v>19</v>
      </c>
      <c r="M460" s="3" t="s">
        <v>268</v>
      </c>
      <c r="N460" s="3" t="s">
        <v>269</v>
      </c>
      <c r="O460" s="3" t="s">
        <v>596</v>
      </c>
      <c r="P460" s="2">
        <v>6205325801</v>
      </c>
      <c r="Q460" s="3" t="s">
        <v>54</v>
      </c>
      <c r="S460" s="3" t="s">
        <v>22</v>
      </c>
      <c r="T460" s="3" t="s">
        <v>22</v>
      </c>
      <c r="U460" s="3" t="s">
        <v>226</v>
      </c>
    </row>
    <row r="461" spans="1:22" ht="15" customHeight="1">
      <c r="A461" s="1">
        <v>1066124</v>
      </c>
      <c r="B461" s="1" t="e">
        <f>VLOOKUP(Table15[[#This Row],[RESOURCE_ID]],[1]!Table3[NH Provider '#],1,FALSE)</f>
        <v>#REF!</v>
      </c>
      <c r="C461" s="1" t="b">
        <f>IFERROR(IF(VLOOKUP($G461, '[1]Kathys Report LTC Facilities'!D:D,1,FALSE)=$G461,TRUE,FALSE), FALSE)</f>
        <v>1</v>
      </c>
      <c r="D461" s="1" t="b">
        <f>IFERROR(IF(VLOOKUP($J461, '[1]Kathys Report LTC Facilities'!E:E,1,FALSE)=$J461,TRUE,FALSE), FALSE)</f>
        <v>1</v>
      </c>
      <c r="E461" s="1" t="b">
        <f t="shared" si="7"/>
        <v>1</v>
      </c>
      <c r="F461" s="1" t="s">
        <v>1763</v>
      </c>
      <c r="G461" t="s">
        <v>1108</v>
      </c>
      <c r="H461" t="s">
        <v>17</v>
      </c>
      <c r="I461" t="s">
        <v>18</v>
      </c>
      <c r="J461" t="s">
        <v>213</v>
      </c>
      <c r="L461" t="s">
        <v>19</v>
      </c>
      <c r="M461" t="s">
        <v>214</v>
      </c>
      <c r="N461" t="s">
        <v>187</v>
      </c>
      <c r="P461" s="1">
        <v>9134410410</v>
      </c>
      <c r="Q461" t="s">
        <v>441</v>
      </c>
      <c r="R461" t="s">
        <v>710</v>
      </c>
      <c r="S461" t="s">
        <v>22</v>
      </c>
      <c r="T461" t="s">
        <v>22</v>
      </c>
      <c r="U461" t="s">
        <v>255</v>
      </c>
      <c r="V461" t="s">
        <v>23</v>
      </c>
    </row>
    <row r="462" spans="1:22" ht="15" customHeight="1">
      <c r="A462" s="1">
        <v>1246170</v>
      </c>
      <c r="B462" s="1" t="e">
        <f>VLOOKUP(Table15[[#This Row],[RESOURCE_ID]],[1]!Table3[NH Provider '#],1,FALSE)</f>
        <v>#REF!</v>
      </c>
      <c r="C462" s="1" t="b">
        <f>IFERROR(IF(VLOOKUP($G462, '[1]Kathys Report LTC Facilities'!D:D,1,FALSE)=$G462,TRUE,FALSE), FALSE)</f>
        <v>0</v>
      </c>
      <c r="D462" s="1" t="b">
        <f>IFERROR(IF(VLOOKUP($J462, '[1]Kathys Report LTC Facilities'!E:E,1,FALSE)=$J462,TRUE,FALSE), FALSE)</f>
        <v>1</v>
      </c>
      <c r="E462" s="1" t="b">
        <f t="shared" si="7"/>
        <v>1</v>
      </c>
      <c r="F462" s="1" t="s">
        <v>1764</v>
      </c>
      <c r="G462" t="s">
        <v>1640</v>
      </c>
      <c r="H462" t="s">
        <v>17</v>
      </c>
      <c r="I462" t="s">
        <v>18</v>
      </c>
      <c r="J462" t="s">
        <v>213</v>
      </c>
      <c r="L462" t="s">
        <v>19</v>
      </c>
      <c r="M462" t="s">
        <v>214</v>
      </c>
      <c r="N462" t="s">
        <v>187</v>
      </c>
      <c r="O462" t="s">
        <v>922</v>
      </c>
      <c r="P462" s="1">
        <v>9134411900</v>
      </c>
      <c r="Q462" t="s">
        <v>442</v>
      </c>
      <c r="S462" t="s">
        <v>27</v>
      </c>
      <c r="T462" t="s">
        <v>22</v>
      </c>
      <c r="U462" t="s">
        <v>255</v>
      </c>
    </row>
    <row r="463" spans="1:22" ht="15" customHeight="1">
      <c r="A463" s="1">
        <v>1066210</v>
      </c>
      <c r="B463" s="1" t="e">
        <f>VLOOKUP(Table15[[#This Row],[RESOURCE_ID]],[1]!Table3[NH Provider '#],1,FALSE)</f>
        <v>#REF!</v>
      </c>
      <c r="C463" s="1" t="b">
        <f>IFERROR(IF(VLOOKUP($G463, '[1]Kathys Report LTC Facilities'!D:D,1,FALSE)=$G463,TRUE,FALSE), FALSE)</f>
        <v>1</v>
      </c>
      <c r="D463" s="1" t="b">
        <f>IFERROR(IF(VLOOKUP($J463, '[1]Kathys Report LTC Facilities'!E:E,1,FALSE)=$J463,TRUE,FALSE), FALSE)</f>
        <v>1</v>
      </c>
      <c r="E463" s="1" t="b">
        <f t="shared" si="7"/>
        <v>1</v>
      </c>
      <c r="F463" s="1" t="s">
        <v>1763</v>
      </c>
      <c r="G463" t="s">
        <v>1242</v>
      </c>
      <c r="H463" t="s">
        <v>17</v>
      </c>
      <c r="I463" t="s">
        <v>18</v>
      </c>
      <c r="J463" t="s">
        <v>1243</v>
      </c>
      <c r="L463" t="s">
        <v>19</v>
      </c>
      <c r="M463" t="s">
        <v>57</v>
      </c>
      <c r="N463" t="s">
        <v>55</v>
      </c>
      <c r="P463" s="1">
        <v>9136312273</v>
      </c>
      <c r="Q463" t="s">
        <v>54</v>
      </c>
      <c r="R463" t="s">
        <v>710</v>
      </c>
      <c r="S463" t="s">
        <v>22</v>
      </c>
      <c r="T463" t="s">
        <v>22</v>
      </c>
      <c r="U463" t="s">
        <v>226</v>
      </c>
      <c r="V463" t="s">
        <v>23</v>
      </c>
    </row>
    <row r="464" spans="1:22" ht="15" customHeight="1">
      <c r="A464" s="1">
        <v>1066200</v>
      </c>
      <c r="B464" s="1" t="e">
        <f>VLOOKUP(Table15[[#This Row],[RESOURCE_ID]],[1]!Table3[NH Provider '#],1,FALSE)</f>
        <v>#REF!</v>
      </c>
      <c r="C464" s="1" t="b">
        <f>IFERROR(IF(VLOOKUP($G464, '[1]Kathys Report LTC Facilities'!D:D,1,FALSE)=$G464,TRUE,FALSE), FALSE)</f>
        <v>0</v>
      </c>
      <c r="D464" s="1" t="b">
        <f>IFERROR(IF(VLOOKUP($J464, '[1]Kathys Report LTC Facilities'!E:E,1,FALSE)=$J464,TRUE,FALSE), FALSE)</f>
        <v>0</v>
      </c>
      <c r="E464" s="1" t="b">
        <f t="shared" si="7"/>
        <v>0</v>
      </c>
      <c r="F464" s="1" t="s">
        <v>1763</v>
      </c>
      <c r="G464" t="s">
        <v>1228</v>
      </c>
      <c r="H464" t="s">
        <v>17</v>
      </c>
      <c r="I464" t="s">
        <v>18</v>
      </c>
      <c r="J464" t="s">
        <v>1229</v>
      </c>
      <c r="L464" t="s">
        <v>19</v>
      </c>
      <c r="M464" t="s">
        <v>396</v>
      </c>
      <c r="N464" t="s">
        <v>397</v>
      </c>
      <c r="P464" s="1">
        <v>0</v>
      </c>
      <c r="Q464" t="s">
        <v>441</v>
      </c>
      <c r="R464" t="s">
        <v>710</v>
      </c>
      <c r="S464" t="s">
        <v>22</v>
      </c>
      <c r="T464" t="s">
        <v>22</v>
      </c>
      <c r="U464" t="s">
        <v>933</v>
      </c>
      <c r="V464" t="s">
        <v>23</v>
      </c>
    </row>
    <row r="465" spans="1:22" ht="15" customHeight="1">
      <c r="A465" s="1">
        <v>1066154</v>
      </c>
      <c r="B465" s="1" t="e">
        <f>VLOOKUP(Table15[[#This Row],[RESOURCE_ID]],[1]!Table3[NH Provider '#],1,FALSE)</f>
        <v>#REF!</v>
      </c>
      <c r="C465" s="1" t="b">
        <f>IFERROR(IF(VLOOKUP($G465, '[1]Kathys Report LTC Facilities'!D:D,1,FALSE)=$G465,TRUE,FALSE), FALSE)</f>
        <v>0</v>
      </c>
      <c r="D465" s="1" t="b">
        <f>IFERROR(IF(VLOOKUP($J465, '[1]Kathys Report LTC Facilities'!E:E,1,FALSE)=$J465,TRUE,FALSE), FALSE)</f>
        <v>0</v>
      </c>
      <c r="E465" s="1" t="b">
        <f t="shared" si="7"/>
        <v>0</v>
      </c>
      <c r="F465" s="1" t="s">
        <v>1762</v>
      </c>
      <c r="G465" t="s">
        <v>1156</v>
      </c>
      <c r="H465" t="s">
        <v>17</v>
      </c>
      <c r="I465" t="s">
        <v>18</v>
      </c>
      <c r="J465" t="s">
        <v>1157</v>
      </c>
      <c r="L465" t="s">
        <v>19</v>
      </c>
      <c r="M465" t="s">
        <v>39</v>
      </c>
      <c r="N465" t="s">
        <v>76</v>
      </c>
      <c r="P465" s="1">
        <v>3169427000</v>
      </c>
      <c r="Q465" t="s">
        <v>54</v>
      </c>
      <c r="R465" t="s">
        <v>710</v>
      </c>
      <c r="S465" t="s">
        <v>22</v>
      </c>
      <c r="T465" t="s">
        <v>27</v>
      </c>
      <c r="U465" t="s">
        <v>226</v>
      </c>
      <c r="V465" t="s">
        <v>23</v>
      </c>
    </row>
    <row r="466" spans="1:22" ht="15" customHeight="1">
      <c r="A466" s="1">
        <v>1066330</v>
      </c>
      <c r="B466" s="1" t="e">
        <f>VLOOKUP(Table15[[#This Row],[RESOURCE_ID]],[1]!Table3[NH Provider '#],1,FALSE)</f>
        <v>#REF!</v>
      </c>
      <c r="C466" s="1" t="b">
        <f>IFERROR(IF(VLOOKUP($G466, '[1]Kathys Report LTC Facilities'!D:D,1,FALSE)=$G466,TRUE,FALSE), FALSE)</f>
        <v>1</v>
      </c>
      <c r="D466" s="1" t="b">
        <f>IFERROR(IF(VLOOKUP($J466, '[1]Kathys Report LTC Facilities'!E:E,1,FALSE)=$J466,TRUE,FALSE), FALSE)</f>
        <v>1</v>
      </c>
      <c r="E466" s="1" t="b">
        <f t="shared" si="7"/>
        <v>1</v>
      </c>
      <c r="F466" s="1" t="s">
        <v>1762</v>
      </c>
      <c r="G466" t="s">
        <v>1435</v>
      </c>
      <c r="H466" t="s">
        <v>17</v>
      </c>
      <c r="I466" t="s">
        <v>18</v>
      </c>
      <c r="J466" t="s">
        <v>1436</v>
      </c>
      <c r="L466" t="s">
        <v>19</v>
      </c>
      <c r="M466" t="s">
        <v>57</v>
      </c>
      <c r="N466" t="s">
        <v>49</v>
      </c>
      <c r="P466" s="1">
        <v>9133419316</v>
      </c>
      <c r="Q466" t="s">
        <v>54</v>
      </c>
      <c r="R466" t="s">
        <v>710</v>
      </c>
      <c r="S466" t="s">
        <v>22</v>
      </c>
      <c r="T466" t="s">
        <v>27</v>
      </c>
      <c r="U466" t="s">
        <v>731</v>
      </c>
      <c r="V466" t="s">
        <v>23</v>
      </c>
    </row>
    <row r="467" spans="1:22" ht="15" customHeight="1">
      <c r="A467" s="1">
        <v>1066290</v>
      </c>
      <c r="B467" s="1" t="e">
        <f>VLOOKUP(Table15[[#This Row],[RESOURCE_ID]],[1]!Table3[NH Provider '#],1,FALSE)</f>
        <v>#REF!</v>
      </c>
      <c r="C467" s="1" t="b">
        <f>IFERROR(IF(VLOOKUP($G467, '[1]Kathys Report LTC Facilities'!D:D,1,FALSE)=$G467,TRUE,FALSE), FALSE)</f>
        <v>1</v>
      </c>
      <c r="D467" s="1" t="b">
        <f>IFERROR(IF(VLOOKUP($J467, '[1]Kathys Report LTC Facilities'!E:E,1,FALSE)=$J467,TRUE,FALSE), FALSE)</f>
        <v>1</v>
      </c>
      <c r="E467" s="1" t="b">
        <f t="shared" si="7"/>
        <v>1</v>
      </c>
      <c r="F467" s="1" t="s">
        <v>1763</v>
      </c>
      <c r="G467" t="s">
        <v>1364</v>
      </c>
      <c r="H467" t="s">
        <v>17</v>
      </c>
      <c r="I467" t="s">
        <v>18</v>
      </c>
      <c r="J467" t="s">
        <v>202</v>
      </c>
      <c r="L467" t="s">
        <v>19</v>
      </c>
      <c r="M467" t="s">
        <v>36</v>
      </c>
      <c r="N467" t="s">
        <v>75</v>
      </c>
      <c r="P467" s="1">
        <v>9133342904</v>
      </c>
      <c r="Q467" t="s">
        <v>441</v>
      </c>
      <c r="R467" t="s">
        <v>710</v>
      </c>
      <c r="S467" t="s">
        <v>22</v>
      </c>
      <c r="T467" t="s">
        <v>22</v>
      </c>
      <c r="U467" t="s">
        <v>226</v>
      </c>
      <c r="V467" t="s">
        <v>23</v>
      </c>
    </row>
    <row r="468" spans="1:22" ht="15" customHeight="1">
      <c r="A468" s="1">
        <v>1255537</v>
      </c>
      <c r="B468" s="1" t="e">
        <f>VLOOKUP(Table15[[#This Row],[RESOURCE_ID]],[1]!Table3[NH Provider '#],1,FALSE)</f>
        <v>#REF!</v>
      </c>
      <c r="C468" s="1" t="b">
        <f>IFERROR(IF(VLOOKUP($G468, '[1]Kathys Report LTC Facilities'!D:D,1,FALSE)=$G468,TRUE,FALSE), FALSE)</f>
        <v>0</v>
      </c>
      <c r="D468" s="1" t="b">
        <f>IFERROR(IF(VLOOKUP($J468, '[1]Kathys Report LTC Facilities'!E:E,1,FALSE)=$J468,TRUE,FALSE), FALSE)</f>
        <v>1</v>
      </c>
      <c r="E468" s="1" t="b">
        <f t="shared" si="7"/>
        <v>1</v>
      </c>
      <c r="F468" s="1" t="s">
        <v>1764</v>
      </c>
      <c r="G468" t="s">
        <v>1690</v>
      </c>
      <c r="H468" t="s">
        <v>17</v>
      </c>
      <c r="I468" t="s">
        <v>18</v>
      </c>
      <c r="J468" t="s">
        <v>202</v>
      </c>
      <c r="L468" t="s">
        <v>19</v>
      </c>
      <c r="M468" t="s">
        <v>36</v>
      </c>
      <c r="N468" t="s">
        <v>75</v>
      </c>
      <c r="O468" t="s">
        <v>691</v>
      </c>
      <c r="P468" s="1">
        <v>9418209843</v>
      </c>
      <c r="Q468" t="s">
        <v>54</v>
      </c>
      <c r="S468" t="s">
        <v>22</v>
      </c>
      <c r="T468" t="s">
        <v>22</v>
      </c>
      <c r="U468" t="s">
        <v>226</v>
      </c>
    </row>
    <row r="469" spans="1:22" ht="15" customHeight="1">
      <c r="A469" s="1">
        <v>1261146</v>
      </c>
      <c r="B469" s="1" t="e">
        <f>VLOOKUP(Table15[[#This Row],[RESOURCE_ID]],[1]!Table3[NH Provider '#],1,FALSE)</f>
        <v>#REF!</v>
      </c>
      <c r="C469" s="1" t="b">
        <f>IFERROR(IF(VLOOKUP($G469, '[1]Kathys Report LTC Facilities'!D:D,1,FALSE)=$G469,TRUE,FALSE), FALSE)</f>
        <v>0</v>
      </c>
      <c r="D469" s="1" t="b">
        <f>IFERROR(IF(VLOOKUP($J469, '[1]Kathys Report LTC Facilities'!E:E,1,FALSE)=$J469,TRUE,FALSE), FALSE)</f>
        <v>1</v>
      </c>
      <c r="E469" s="1" t="b">
        <f t="shared" si="7"/>
        <v>1</v>
      </c>
      <c r="F469" s="1" t="s">
        <v>1764</v>
      </c>
      <c r="G469" t="s">
        <v>1742</v>
      </c>
      <c r="H469" t="s">
        <v>17</v>
      </c>
      <c r="I469" t="s">
        <v>18</v>
      </c>
      <c r="J469" t="s">
        <v>202</v>
      </c>
      <c r="L469" t="s">
        <v>19</v>
      </c>
      <c r="M469" t="s">
        <v>36</v>
      </c>
      <c r="N469" t="s">
        <v>75</v>
      </c>
      <c r="O469" t="s">
        <v>691</v>
      </c>
      <c r="P469" s="1">
        <v>9136088708</v>
      </c>
      <c r="Q469" t="s">
        <v>54</v>
      </c>
      <c r="S469" t="s">
        <v>22</v>
      </c>
      <c r="T469" t="s">
        <v>22</v>
      </c>
      <c r="U469" t="s">
        <v>226</v>
      </c>
    </row>
    <row r="470" spans="1:22" ht="15" customHeight="1">
      <c r="A470" s="1">
        <v>1035495</v>
      </c>
      <c r="B470" s="1" t="e">
        <f>VLOOKUP(Table15[[#This Row],[RESOURCE_ID]],[1]!Table3[NH Provider '#],1,FALSE)</f>
        <v>#REF!</v>
      </c>
      <c r="C470" s="1" t="b">
        <f>IFERROR(IF(VLOOKUP($G470, '[1]Kathys Report LTC Facilities'!D:D,1,FALSE)=$G470,TRUE,FALSE), FALSE)</f>
        <v>0</v>
      </c>
      <c r="D470" s="1" t="b">
        <f>IFERROR(IF(VLOOKUP($J470, '[1]Kathys Report LTC Facilities'!E:E,1,FALSE)=$J470,TRUE,FALSE), FALSE)</f>
        <v>0</v>
      </c>
      <c r="E470" s="1" t="b">
        <f t="shared" si="7"/>
        <v>0</v>
      </c>
      <c r="F470" s="1" t="s">
        <v>1764</v>
      </c>
      <c r="G470" t="s">
        <v>912</v>
      </c>
      <c r="H470" t="s">
        <v>17</v>
      </c>
      <c r="I470" t="s">
        <v>18</v>
      </c>
      <c r="J470" t="s">
        <v>913</v>
      </c>
      <c r="L470" t="s">
        <v>19</v>
      </c>
      <c r="M470" t="s">
        <v>57</v>
      </c>
      <c r="N470" t="s">
        <v>239</v>
      </c>
      <c r="P470" t="s">
        <v>20</v>
      </c>
      <c r="R470" t="s">
        <v>670</v>
      </c>
      <c r="S470" t="s">
        <v>27</v>
      </c>
      <c r="T470" t="s">
        <v>22</v>
      </c>
      <c r="U470" t="s">
        <v>704</v>
      </c>
      <c r="V470" t="s">
        <v>23</v>
      </c>
    </row>
    <row r="471" spans="1:22" ht="15" customHeight="1">
      <c r="A471" s="1">
        <v>1066170</v>
      </c>
      <c r="B471" s="1" t="e">
        <f>VLOOKUP(Table15[[#This Row],[RESOURCE_ID]],[1]!Table3[NH Provider '#],1,FALSE)</f>
        <v>#REF!</v>
      </c>
      <c r="C471" s="1" t="b">
        <f>IFERROR(IF(VLOOKUP($G471, '[1]Kathys Report LTC Facilities'!D:D,1,FALSE)=$G471,TRUE,FALSE), FALSE)</f>
        <v>1</v>
      </c>
      <c r="D471" s="1" t="b">
        <f>IFERROR(IF(VLOOKUP($J471, '[1]Kathys Report LTC Facilities'!E:E,1,FALSE)=$J471,TRUE,FALSE), FALSE)</f>
        <v>1</v>
      </c>
      <c r="E471" s="1" t="b">
        <f t="shared" si="7"/>
        <v>1</v>
      </c>
      <c r="F471" s="1" t="s">
        <v>1762</v>
      </c>
      <c r="G471" t="s">
        <v>1182</v>
      </c>
      <c r="H471" t="s">
        <v>17</v>
      </c>
      <c r="I471" t="s">
        <v>18</v>
      </c>
      <c r="J471" t="s">
        <v>1183</v>
      </c>
      <c r="L471" t="s">
        <v>19</v>
      </c>
      <c r="M471" t="s">
        <v>57</v>
      </c>
      <c r="N471" t="s">
        <v>239</v>
      </c>
      <c r="P471" s="1">
        <v>8165083321</v>
      </c>
      <c r="Q471" t="s">
        <v>441</v>
      </c>
      <c r="R471" t="s">
        <v>710</v>
      </c>
      <c r="S471" t="s">
        <v>27</v>
      </c>
      <c r="T471" t="s">
        <v>22</v>
      </c>
      <c r="U471" t="s">
        <v>704</v>
      </c>
      <c r="V471" t="s">
        <v>23</v>
      </c>
    </row>
    <row r="472" spans="1:22" ht="15" customHeight="1">
      <c r="A472" s="1">
        <v>1010510</v>
      </c>
      <c r="B472" s="1" t="e">
        <f>VLOOKUP(Table15[[#This Row],[RESOURCE_ID]],[1]!Table3[NH Provider '#],1,FALSE)</f>
        <v>#REF!</v>
      </c>
      <c r="C472" s="1" t="b">
        <f>IFERROR(IF(VLOOKUP($G472, '[1]Kathys Report LTC Facilities'!D:D,1,FALSE)=$G472,TRUE,FALSE), FALSE)</f>
        <v>0</v>
      </c>
      <c r="D472" s="1" t="b">
        <f>IFERROR(IF(VLOOKUP($J472, '[1]Kathys Report LTC Facilities'!E:E,1,FALSE)=$J472,TRUE,FALSE), FALSE)</f>
        <v>0</v>
      </c>
      <c r="E472" s="1" t="b">
        <f t="shared" si="7"/>
        <v>0</v>
      </c>
      <c r="F472" s="1" t="s">
        <v>1764</v>
      </c>
      <c r="G472" t="s">
        <v>712</v>
      </c>
      <c r="H472" t="s">
        <v>17</v>
      </c>
      <c r="I472" t="s">
        <v>18</v>
      </c>
      <c r="J472" t="s">
        <v>713</v>
      </c>
      <c r="L472" t="s">
        <v>19</v>
      </c>
      <c r="M472" t="s">
        <v>57</v>
      </c>
      <c r="N472" t="s">
        <v>239</v>
      </c>
      <c r="P472" t="s">
        <v>20</v>
      </c>
      <c r="R472" t="s">
        <v>118</v>
      </c>
      <c r="S472" t="s">
        <v>22</v>
      </c>
      <c r="T472" t="s">
        <v>22</v>
      </c>
      <c r="U472" t="s">
        <v>704</v>
      </c>
      <c r="V472" t="s">
        <v>23</v>
      </c>
    </row>
    <row r="473" spans="1:22" ht="15" customHeight="1">
      <c r="A473" s="1">
        <v>1066274</v>
      </c>
      <c r="B473" s="1" t="e">
        <f>VLOOKUP(Table15[[#This Row],[RESOURCE_ID]],[1]!Table3[NH Provider '#],1,FALSE)</f>
        <v>#REF!</v>
      </c>
      <c r="C473" s="1" t="b">
        <f>IFERROR(IF(VLOOKUP($G473, '[1]Kathys Report LTC Facilities'!D:D,1,FALSE)=$G473,TRUE,FALSE), FALSE)</f>
        <v>1</v>
      </c>
      <c r="D473" s="1" t="b">
        <f>IFERROR(IF(VLOOKUP($J473, '[1]Kathys Report LTC Facilities'!E:E,1,FALSE)=$J473,TRUE,FALSE), FALSE)</f>
        <v>1</v>
      </c>
      <c r="E473" s="1" t="b">
        <f t="shared" si="7"/>
        <v>1</v>
      </c>
      <c r="F473" s="1" t="s">
        <v>1762</v>
      </c>
      <c r="G473" t="s">
        <v>1339</v>
      </c>
      <c r="H473" t="s">
        <v>17</v>
      </c>
      <c r="I473" t="s">
        <v>18</v>
      </c>
      <c r="J473" t="s">
        <v>1340</v>
      </c>
      <c r="L473" t="s">
        <v>19</v>
      </c>
      <c r="M473" t="s">
        <v>553</v>
      </c>
      <c r="N473" t="s">
        <v>554</v>
      </c>
      <c r="P473" s="1">
        <v>6208732146</v>
      </c>
      <c r="Q473" t="s">
        <v>54</v>
      </c>
      <c r="R473" t="s">
        <v>710</v>
      </c>
      <c r="S473" t="s">
        <v>22</v>
      </c>
      <c r="T473" t="s">
        <v>27</v>
      </c>
      <c r="U473" t="s">
        <v>226</v>
      </c>
      <c r="V473" t="s">
        <v>23</v>
      </c>
    </row>
    <row r="474" spans="1:22" ht="15" customHeight="1">
      <c r="A474" s="1">
        <v>1066240</v>
      </c>
      <c r="B474" s="1" t="e">
        <f>VLOOKUP(Table15[[#This Row],[RESOURCE_ID]],[1]!Table3[NH Provider '#],1,FALSE)</f>
        <v>#REF!</v>
      </c>
      <c r="C474" s="1" t="b">
        <f>IFERROR(IF(VLOOKUP($G474, '[1]Kathys Report LTC Facilities'!D:D,1,FALSE)=$G474,TRUE,FALSE), FALSE)</f>
        <v>1</v>
      </c>
      <c r="D474" s="1" t="b">
        <f>IFERROR(IF(VLOOKUP($J474, '[1]Kathys Report LTC Facilities'!E:E,1,FALSE)=$J474,TRUE,FALSE), FALSE)</f>
        <v>1</v>
      </c>
      <c r="E474" s="1" t="b">
        <f t="shared" si="7"/>
        <v>1</v>
      </c>
      <c r="F474" s="1" t="s">
        <v>1762</v>
      </c>
      <c r="G474" t="s">
        <v>1287</v>
      </c>
      <c r="H474" t="s">
        <v>17</v>
      </c>
      <c r="I474" t="s">
        <v>18</v>
      </c>
      <c r="J474" t="s">
        <v>1288</v>
      </c>
      <c r="L474" t="s">
        <v>19</v>
      </c>
      <c r="M474" t="s">
        <v>168</v>
      </c>
      <c r="N474" t="s">
        <v>491</v>
      </c>
      <c r="P474" s="1">
        <v>7852222545</v>
      </c>
      <c r="Q474" t="s">
        <v>54</v>
      </c>
      <c r="R474" t="s">
        <v>710</v>
      </c>
      <c r="S474" t="s">
        <v>22</v>
      </c>
      <c r="T474" t="s">
        <v>27</v>
      </c>
      <c r="U474" t="s">
        <v>226</v>
      </c>
      <c r="V474" t="s">
        <v>23</v>
      </c>
    </row>
    <row r="475" spans="1:22" ht="15" customHeight="1">
      <c r="A475" s="1">
        <v>1023500</v>
      </c>
      <c r="B475" s="1" t="e">
        <f>VLOOKUP(Table15[[#This Row],[RESOURCE_ID]],[1]!Table3[NH Provider '#],1,FALSE)</f>
        <v>#REF!</v>
      </c>
      <c r="C475" s="1" t="b">
        <f>IFERROR(IF(VLOOKUP($G475, '[1]Kathys Report LTC Facilities'!D:D,1,FALSE)=$G475,TRUE,FALSE), FALSE)</f>
        <v>0</v>
      </c>
      <c r="D475" s="1" t="b">
        <f>IFERROR(IF(VLOOKUP($J475, '[1]Kathys Report LTC Facilities'!E:E,1,FALSE)=$J475,TRUE,FALSE), FALSE)</f>
        <v>0</v>
      </c>
      <c r="E475" s="1" t="b">
        <f t="shared" si="7"/>
        <v>0</v>
      </c>
      <c r="F475" s="1" t="s">
        <v>1763</v>
      </c>
      <c r="G475" t="s">
        <v>1807</v>
      </c>
      <c r="H475" t="s">
        <v>17</v>
      </c>
      <c r="I475" t="s">
        <v>18</v>
      </c>
      <c r="J475" t="s">
        <v>823</v>
      </c>
      <c r="L475" t="s">
        <v>19</v>
      </c>
      <c r="M475" t="s">
        <v>153</v>
      </c>
      <c r="N475" t="s">
        <v>154</v>
      </c>
      <c r="P475" s="1">
        <v>6206252111</v>
      </c>
      <c r="Q475" t="s">
        <v>54</v>
      </c>
      <c r="R475" t="s">
        <v>44</v>
      </c>
      <c r="S475" t="s">
        <v>27</v>
      </c>
      <c r="T475" t="s">
        <v>22</v>
      </c>
      <c r="U475" t="s">
        <v>226</v>
      </c>
      <c r="V475" t="s">
        <v>23</v>
      </c>
    </row>
    <row r="476" spans="1:22" ht="15" customHeight="1">
      <c r="A476" s="1">
        <v>1246284</v>
      </c>
      <c r="B476" s="1" t="e">
        <f>VLOOKUP(Table15[[#This Row],[RESOURCE_ID]],[1]!Table3[NH Provider '#],1,FALSE)</f>
        <v>#REF!</v>
      </c>
      <c r="C476" s="1" t="b">
        <f>IFERROR(IF(VLOOKUP($G476, '[1]Kathys Report LTC Facilities'!D:D,1,FALSE)=$G476,TRUE,FALSE), FALSE)</f>
        <v>0</v>
      </c>
      <c r="D476" s="1" t="b">
        <f>IFERROR(IF(VLOOKUP($J476, '[1]Kathys Report LTC Facilities'!E:E,1,FALSE)=$J476,TRUE,FALSE), FALSE)</f>
        <v>0</v>
      </c>
      <c r="E476" s="1" t="b">
        <f t="shared" si="7"/>
        <v>0</v>
      </c>
      <c r="F476" s="1" t="s">
        <v>1764</v>
      </c>
      <c r="G476" t="s">
        <v>1641</v>
      </c>
      <c r="H476" t="s">
        <v>17</v>
      </c>
      <c r="I476" t="s">
        <v>18</v>
      </c>
      <c r="J476" t="s">
        <v>1642</v>
      </c>
      <c r="L476" t="s">
        <v>19</v>
      </c>
      <c r="M476" t="s">
        <v>153</v>
      </c>
      <c r="N476" t="s">
        <v>154</v>
      </c>
      <c r="O476" t="s">
        <v>849</v>
      </c>
      <c r="P476" s="1">
        <v>6206252111</v>
      </c>
      <c r="Q476" t="s">
        <v>54</v>
      </c>
      <c r="S476" t="s">
        <v>22</v>
      </c>
      <c r="T476" t="s">
        <v>27</v>
      </c>
      <c r="U476" t="s">
        <v>226</v>
      </c>
    </row>
    <row r="477" spans="1:22" ht="15" customHeight="1">
      <c r="A477" s="1">
        <v>1066083</v>
      </c>
      <c r="B477" s="1" t="e">
        <f>VLOOKUP(Table15[[#This Row],[RESOURCE_ID]],[1]!Table3[NH Provider '#],1,FALSE)</f>
        <v>#REF!</v>
      </c>
      <c r="C477" s="1" t="b">
        <f>IFERROR(IF(VLOOKUP($G477, '[1]Kathys Report LTC Facilities'!D:D,1,FALSE)=$G477,TRUE,FALSE), FALSE)</f>
        <v>1</v>
      </c>
      <c r="D477" s="1" t="b">
        <f>IFERROR(IF(VLOOKUP($J477, '[1]Kathys Report LTC Facilities'!E:E,1,FALSE)=$J477,TRUE,FALSE), FALSE)</f>
        <v>1</v>
      </c>
      <c r="E477" s="1" t="b">
        <f t="shared" si="7"/>
        <v>1</v>
      </c>
      <c r="F477" s="1" t="s">
        <v>1763</v>
      </c>
      <c r="G477" t="s">
        <v>1039</v>
      </c>
      <c r="H477" t="s">
        <v>17</v>
      </c>
      <c r="I477" t="s">
        <v>18</v>
      </c>
      <c r="J477" t="s">
        <v>1040</v>
      </c>
      <c r="L477" t="s">
        <v>19</v>
      </c>
      <c r="M477" t="s">
        <v>46</v>
      </c>
      <c r="N477" t="s">
        <v>47</v>
      </c>
      <c r="P477" s="1">
        <v>9133606200</v>
      </c>
      <c r="Q477" t="s">
        <v>54</v>
      </c>
      <c r="R477" t="s">
        <v>710</v>
      </c>
      <c r="S477" t="s">
        <v>27</v>
      </c>
      <c r="T477" t="s">
        <v>22</v>
      </c>
      <c r="U477" t="s">
        <v>226</v>
      </c>
      <c r="V477" t="s">
        <v>23</v>
      </c>
    </row>
    <row r="478" spans="1:22" ht="15" customHeight="1">
      <c r="A478" s="1">
        <v>1066311</v>
      </c>
      <c r="B478" s="1" t="e">
        <f>VLOOKUP(Table15[[#This Row],[RESOURCE_ID]],[1]!Table3[NH Provider '#],1,FALSE)</f>
        <v>#REF!</v>
      </c>
      <c r="C478" s="1" t="b">
        <f>IFERROR(IF(VLOOKUP($G478, '[1]Kathys Report LTC Facilities'!D:D,1,FALSE)=$G478,TRUE,FALSE), FALSE)</f>
        <v>0</v>
      </c>
      <c r="D478" s="1" t="b">
        <f>IFERROR(IF(VLOOKUP($J478, '[1]Kathys Report LTC Facilities'!E:E,1,FALSE)=$J478,TRUE,FALSE), FALSE)</f>
        <v>1</v>
      </c>
      <c r="E478" s="1" t="b">
        <f t="shared" si="7"/>
        <v>1</v>
      </c>
      <c r="F478" s="1" t="s">
        <v>1762</v>
      </c>
      <c r="G478" t="s">
        <v>1401</v>
      </c>
      <c r="H478" t="s">
        <v>17</v>
      </c>
      <c r="I478" t="s">
        <v>18</v>
      </c>
      <c r="J478" t="s">
        <v>1402</v>
      </c>
      <c r="L478" t="s">
        <v>19</v>
      </c>
      <c r="M478" t="s">
        <v>288</v>
      </c>
      <c r="N478" t="s">
        <v>289</v>
      </c>
      <c r="P478" s="1">
        <v>7853362156</v>
      </c>
      <c r="Q478" t="s">
        <v>54</v>
      </c>
      <c r="R478" t="s">
        <v>710</v>
      </c>
      <c r="S478" t="s">
        <v>22</v>
      </c>
      <c r="T478" t="s">
        <v>27</v>
      </c>
      <c r="U478" t="s">
        <v>226</v>
      </c>
      <c r="V478" t="s">
        <v>23</v>
      </c>
    </row>
    <row r="479" spans="1:22" ht="15" customHeight="1">
      <c r="A479" s="1">
        <v>1066145</v>
      </c>
      <c r="B479" s="1" t="e">
        <f>VLOOKUP(Table15[[#This Row],[RESOURCE_ID]],[1]!Table3[NH Provider '#],1,FALSE)</f>
        <v>#REF!</v>
      </c>
      <c r="C479" s="1" t="b">
        <f>IFERROR(IF(VLOOKUP($G479, '[1]Kathys Report LTC Facilities'!D:D,1,FALSE)=$G479,TRUE,FALSE), FALSE)</f>
        <v>1</v>
      </c>
      <c r="D479" s="1" t="b">
        <f>IFERROR(IF(VLOOKUP($J479, '[1]Kathys Report LTC Facilities'!E:E,1,FALSE)=$J479,TRUE,FALSE), FALSE)</f>
        <v>0</v>
      </c>
      <c r="E479" s="1" t="b">
        <f t="shared" si="7"/>
        <v>1</v>
      </c>
      <c r="F479" s="1" t="s">
        <v>1762</v>
      </c>
      <c r="G479" t="s">
        <v>1141</v>
      </c>
      <c r="H479" t="s">
        <v>17</v>
      </c>
      <c r="I479" t="s">
        <v>18</v>
      </c>
      <c r="J479" t="s">
        <v>1142</v>
      </c>
      <c r="L479" t="s">
        <v>19</v>
      </c>
      <c r="M479" t="s">
        <v>445</v>
      </c>
      <c r="N479" t="s">
        <v>446</v>
      </c>
      <c r="P479" s="1">
        <v>6203576120</v>
      </c>
      <c r="Q479" t="s">
        <v>441</v>
      </c>
      <c r="R479" t="s">
        <v>710</v>
      </c>
      <c r="S479" t="s">
        <v>22</v>
      </c>
      <c r="T479" t="s">
        <v>27</v>
      </c>
      <c r="U479" t="s">
        <v>226</v>
      </c>
      <c r="V479" t="s">
        <v>23</v>
      </c>
    </row>
    <row r="480" spans="1:22" ht="15" customHeight="1">
      <c r="A480" s="1">
        <v>1066439</v>
      </c>
      <c r="B480" s="1" t="e">
        <f>VLOOKUP(Table15[[#This Row],[RESOURCE_ID]],[1]!Table3[NH Provider '#],1,FALSE)</f>
        <v>#REF!</v>
      </c>
      <c r="C480" s="1" t="b">
        <f>IFERROR(IF(VLOOKUP($G480, '[1]Kathys Report LTC Facilities'!D:D,1,FALSE)=$G480,TRUE,FALSE), FALSE)</f>
        <v>0</v>
      </c>
      <c r="D480" s="1" t="b">
        <f>IFERROR(IF(VLOOKUP($J480, '[1]Kathys Report LTC Facilities'!E:E,1,FALSE)=$J480,TRUE,FALSE), FALSE)</f>
        <v>1</v>
      </c>
      <c r="E480" s="1" t="b">
        <f t="shared" si="7"/>
        <v>1</v>
      </c>
      <c r="F480" s="1" t="s">
        <v>1763</v>
      </c>
      <c r="G480" t="s">
        <v>1601</v>
      </c>
      <c r="H480" t="s">
        <v>17</v>
      </c>
      <c r="I480" t="s">
        <v>18</v>
      </c>
      <c r="J480" t="s">
        <v>1602</v>
      </c>
      <c r="L480" t="s">
        <v>19</v>
      </c>
      <c r="M480" t="s">
        <v>119</v>
      </c>
      <c r="N480" t="s">
        <v>152</v>
      </c>
      <c r="P480" s="1">
        <v>6206631189</v>
      </c>
      <c r="Q480" t="s">
        <v>54</v>
      </c>
      <c r="R480" t="s">
        <v>710</v>
      </c>
      <c r="S480" t="s">
        <v>22</v>
      </c>
      <c r="T480" t="s">
        <v>22</v>
      </c>
      <c r="U480" t="s">
        <v>226</v>
      </c>
      <c r="V480" t="s">
        <v>23</v>
      </c>
    </row>
    <row r="481" spans="1:22" ht="15" customHeight="1">
      <c r="A481" s="1">
        <v>1066091</v>
      </c>
      <c r="B481" s="1" t="e">
        <f>VLOOKUP(Table15[[#This Row],[RESOURCE_ID]],[1]!Table3[NH Provider '#],1,FALSE)</f>
        <v>#REF!</v>
      </c>
      <c r="C481" s="1" t="b">
        <f>IFERROR(IF(VLOOKUP($G481, '[1]Kathys Report LTC Facilities'!D:D,1,FALSE)=$G481,TRUE,FALSE), FALSE)</f>
        <v>1</v>
      </c>
      <c r="D481" s="1" t="b">
        <f>IFERROR(IF(VLOOKUP($J481, '[1]Kathys Report LTC Facilities'!E:E,1,FALSE)=$J481,TRUE,FALSE), FALSE)</f>
        <v>1</v>
      </c>
      <c r="E481" s="1" t="b">
        <f t="shared" si="7"/>
        <v>1</v>
      </c>
      <c r="F481" s="1" t="s">
        <v>1763</v>
      </c>
      <c r="G481" t="s">
        <v>1052</v>
      </c>
      <c r="H481" t="s">
        <v>17</v>
      </c>
      <c r="I481" t="s">
        <v>18</v>
      </c>
      <c r="J481" t="s">
        <v>1006</v>
      </c>
      <c r="L481" t="s">
        <v>19</v>
      </c>
      <c r="M481" t="s">
        <v>437</v>
      </c>
      <c r="N481" t="s">
        <v>438</v>
      </c>
      <c r="P481" s="1">
        <v>7853462114</v>
      </c>
      <c r="Q481" t="s">
        <v>54</v>
      </c>
      <c r="R481" t="s">
        <v>710</v>
      </c>
      <c r="S481" t="s">
        <v>22</v>
      </c>
      <c r="T481" t="s">
        <v>22</v>
      </c>
      <c r="U481" t="s">
        <v>226</v>
      </c>
      <c r="V481" t="s">
        <v>23</v>
      </c>
    </row>
    <row r="482" spans="1:22" ht="15" customHeight="1">
      <c r="A482" s="1">
        <v>1066314</v>
      </c>
      <c r="B482" s="1" t="e">
        <f>VLOOKUP(Table15[[#This Row],[RESOURCE_ID]],[1]!Table3[NH Provider '#],1,FALSE)</f>
        <v>#REF!</v>
      </c>
      <c r="C482" s="1" t="b">
        <f>IFERROR(IF(VLOOKUP($G482, '[1]Kathys Report LTC Facilities'!D:D,1,FALSE)=$G482,TRUE,FALSE), FALSE)</f>
        <v>1</v>
      </c>
      <c r="D482" s="1" t="b">
        <f>IFERROR(IF(VLOOKUP($J482, '[1]Kathys Report LTC Facilities'!E:E,1,FALSE)=$J482,TRUE,FALSE), FALSE)</f>
        <v>1</v>
      </c>
      <c r="E482" s="1" t="b">
        <f t="shared" si="7"/>
        <v>1</v>
      </c>
      <c r="F482" s="1" t="s">
        <v>1762</v>
      </c>
      <c r="G482" t="s">
        <v>1406</v>
      </c>
      <c r="H482" t="s">
        <v>17</v>
      </c>
      <c r="I482" t="s">
        <v>18</v>
      </c>
      <c r="J482" t="s">
        <v>1407</v>
      </c>
      <c r="L482" t="s">
        <v>19</v>
      </c>
      <c r="M482" t="s">
        <v>198</v>
      </c>
      <c r="N482" t="s">
        <v>199</v>
      </c>
      <c r="P482" s="1">
        <v>6202367248</v>
      </c>
      <c r="Q482" t="s">
        <v>54</v>
      </c>
      <c r="R482" t="s">
        <v>710</v>
      </c>
      <c r="S482" t="s">
        <v>22</v>
      </c>
      <c r="T482" t="s">
        <v>27</v>
      </c>
      <c r="U482" t="s">
        <v>226</v>
      </c>
      <c r="V482" t="s">
        <v>23</v>
      </c>
    </row>
    <row r="483" spans="1:22" ht="15" customHeight="1">
      <c r="A483" s="1">
        <v>1066230</v>
      </c>
      <c r="B483" s="1" t="e">
        <f>VLOOKUP(Table15[[#This Row],[RESOURCE_ID]],[1]!Table3[NH Provider '#],1,FALSE)</f>
        <v>#REF!</v>
      </c>
      <c r="C483" s="1" t="b">
        <f>IFERROR(IF(VLOOKUP($G483, '[1]Kathys Report LTC Facilities'!D:D,1,FALSE)=$G483,TRUE,FALSE), FALSE)</f>
        <v>1</v>
      </c>
      <c r="D483" s="1" t="b">
        <f>IFERROR(IF(VLOOKUP($J483, '[1]Kathys Report LTC Facilities'!E:E,1,FALSE)=$J483,TRUE,FALSE), FALSE)</f>
        <v>0</v>
      </c>
      <c r="E483" s="1" t="b">
        <f t="shared" si="7"/>
        <v>1</v>
      </c>
      <c r="F483" s="1" t="s">
        <v>1762</v>
      </c>
      <c r="G483" t="s">
        <v>1270</v>
      </c>
      <c r="H483" t="s">
        <v>17</v>
      </c>
      <c r="I483" t="s">
        <v>18</v>
      </c>
      <c r="J483" t="s">
        <v>1271</v>
      </c>
      <c r="L483" t="s">
        <v>19</v>
      </c>
      <c r="M483" t="s">
        <v>380</v>
      </c>
      <c r="N483" t="s">
        <v>381</v>
      </c>
      <c r="O483" t="s">
        <v>454</v>
      </c>
      <c r="P483" s="1">
        <v>7857382332</v>
      </c>
      <c r="Q483" t="s">
        <v>441</v>
      </c>
      <c r="R483" t="s">
        <v>710</v>
      </c>
      <c r="S483" t="s">
        <v>22</v>
      </c>
      <c r="T483" t="s">
        <v>27</v>
      </c>
      <c r="U483" t="s">
        <v>226</v>
      </c>
      <c r="V483" t="s">
        <v>23</v>
      </c>
    </row>
    <row r="484" spans="1:22" ht="15" customHeight="1">
      <c r="A484" s="1">
        <v>1066146</v>
      </c>
      <c r="B484" s="1" t="e">
        <f>VLOOKUP(Table15[[#This Row],[RESOURCE_ID]],[1]!Table3[NH Provider '#],1,FALSE)</f>
        <v>#REF!</v>
      </c>
      <c r="C484" s="1" t="b">
        <f>IFERROR(IF(VLOOKUP($G484, '[1]Kathys Report LTC Facilities'!D:D,1,FALSE)=$G484,TRUE,FALSE), FALSE)</f>
        <v>1</v>
      </c>
      <c r="D484" s="1" t="b">
        <f>IFERROR(IF(VLOOKUP($J484, '[1]Kathys Report LTC Facilities'!E:E,1,FALSE)=$J484,TRUE,FALSE), FALSE)</f>
        <v>1</v>
      </c>
      <c r="E484" s="1" t="b">
        <f t="shared" si="7"/>
        <v>1</v>
      </c>
      <c r="F484" s="1" t="s">
        <v>1762</v>
      </c>
      <c r="G484" t="s">
        <v>1143</v>
      </c>
      <c r="H484" t="s">
        <v>17</v>
      </c>
      <c r="I484" t="s">
        <v>18</v>
      </c>
      <c r="J484" t="s">
        <v>1144</v>
      </c>
      <c r="L484" t="s">
        <v>19</v>
      </c>
      <c r="M484" t="s">
        <v>513</v>
      </c>
      <c r="N484" t="s">
        <v>514</v>
      </c>
      <c r="P484" s="1">
        <v>7853922162</v>
      </c>
      <c r="Q484" t="s">
        <v>54</v>
      </c>
      <c r="R484" t="s">
        <v>710</v>
      </c>
      <c r="S484" t="s">
        <v>22</v>
      </c>
      <c r="T484" t="s">
        <v>27</v>
      </c>
      <c r="U484" t="s">
        <v>226</v>
      </c>
      <c r="V484" t="s">
        <v>23</v>
      </c>
    </row>
    <row r="485" spans="1:22" ht="15" customHeight="1">
      <c r="A485" s="1">
        <v>1066304</v>
      </c>
      <c r="B485" s="1" t="e">
        <f>VLOOKUP(Table15[[#This Row],[RESOURCE_ID]],[1]!Table3[NH Provider '#],1,FALSE)</f>
        <v>#REF!</v>
      </c>
      <c r="C485" s="1" t="b">
        <f>IFERROR(IF(VLOOKUP($G485, '[1]Kathys Report LTC Facilities'!D:D,1,FALSE)=$G485,TRUE,FALSE), FALSE)</f>
        <v>0</v>
      </c>
      <c r="D485" s="1" t="b">
        <f>IFERROR(IF(VLOOKUP($J485, '[1]Kathys Report LTC Facilities'!E:E,1,FALSE)=$J485,TRUE,FALSE), FALSE)</f>
        <v>1</v>
      </c>
      <c r="E485" s="1" t="b">
        <f t="shared" si="7"/>
        <v>1</v>
      </c>
      <c r="F485" s="1" t="s">
        <v>1764</v>
      </c>
      <c r="G485" t="s">
        <v>1388</v>
      </c>
      <c r="H485" t="s">
        <v>17</v>
      </c>
      <c r="I485" t="s">
        <v>18</v>
      </c>
      <c r="J485" t="s">
        <v>1389</v>
      </c>
      <c r="L485" t="s">
        <v>19</v>
      </c>
      <c r="M485" t="s">
        <v>754</v>
      </c>
      <c r="N485" t="s">
        <v>522</v>
      </c>
      <c r="P485" s="1">
        <v>7853322531</v>
      </c>
      <c r="Q485" t="s">
        <v>54</v>
      </c>
      <c r="R485" t="s">
        <v>710</v>
      </c>
      <c r="S485" t="s">
        <v>22</v>
      </c>
      <c r="T485" t="s">
        <v>27</v>
      </c>
      <c r="U485" t="s">
        <v>226</v>
      </c>
      <c r="V485" t="s">
        <v>23</v>
      </c>
    </row>
    <row r="486" spans="1:22" ht="15" customHeight="1">
      <c r="A486" s="1">
        <v>1020948</v>
      </c>
      <c r="B486" s="1" t="e">
        <f>VLOOKUP(Table15[[#This Row],[RESOURCE_ID]],[1]!Table3[NH Provider '#],1,FALSE)</f>
        <v>#REF!</v>
      </c>
      <c r="C486" s="1" t="b">
        <f>IFERROR(IF(VLOOKUP($G486, '[1]Kathys Report LTC Facilities'!D:D,1,FALSE)=$G486,TRUE,FALSE), FALSE)</f>
        <v>0</v>
      </c>
      <c r="D486" s="1" t="b">
        <f>IFERROR(IF(VLOOKUP($J486, '[1]Kathys Report LTC Facilities'!E:E,1,FALSE)=$J486,TRUE,FALSE), FALSE)</f>
        <v>0</v>
      </c>
      <c r="E486" s="1" t="b">
        <f t="shared" si="7"/>
        <v>0</v>
      </c>
      <c r="F486" s="1" t="s">
        <v>1763</v>
      </c>
      <c r="G486" t="s">
        <v>1808</v>
      </c>
      <c r="H486" t="s">
        <v>17</v>
      </c>
      <c r="I486" t="s">
        <v>18</v>
      </c>
      <c r="J486" t="s">
        <v>809</v>
      </c>
      <c r="L486" t="s">
        <v>19</v>
      </c>
      <c r="M486" t="s">
        <v>521</v>
      </c>
      <c r="N486" t="s">
        <v>522</v>
      </c>
      <c r="P486" t="s">
        <v>20</v>
      </c>
      <c r="R486" t="s">
        <v>26</v>
      </c>
      <c r="S486" t="s">
        <v>22</v>
      </c>
      <c r="T486" t="s">
        <v>22</v>
      </c>
      <c r="U486" t="s">
        <v>226</v>
      </c>
      <c r="V486" t="s">
        <v>23</v>
      </c>
    </row>
    <row r="487" spans="1:22" ht="15" customHeight="1">
      <c r="A487" s="1">
        <v>1066323</v>
      </c>
      <c r="B487" s="1" t="e">
        <f>VLOOKUP(Table15[[#This Row],[RESOURCE_ID]],[1]!Table3[NH Provider '#],1,FALSE)</f>
        <v>#REF!</v>
      </c>
      <c r="C487" s="1" t="b">
        <f>IFERROR(IF(VLOOKUP($G487, '[1]Kathys Report LTC Facilities'!D:D,1,FALSE)=$G487,TRUE,FALSE), FALSE)</f>
        <v>1</v>
      </c>
      <c r="D487" s="1" t="b">
        <f>IFERROR(IF(VLOOKUP($J487, '[1]Kathys Report LTC Facilities'!E:E,1,FALSE)=$J487,TRUE,FALSE), FALSE)</f>
        <v>1</v>
      </c>
      <c r="E487" s="1" t="b">
        <f t="shared" si="7"/>
        <v>1</v>
      </c>
      <c r="F487" s="1" t="s">
        <v>1763</v>
      </c>
      <c r="G487" t="s">
        <v>1423</v>
      </c>
      <c r="H487" t="s">
        <v>17</v>
      </c>
      <c r="I487" t="s">
        <v>18</v>
      </c>
      <c r="J487" t="s">
        <v>1424</v>
      </c>
      <c r="L487" t="s">
        <v>19</v>
      </c>
      <c r="M487" t="s">
        <v>587</v>
      </c>
      <c r="N487" t="s">
        <v>588</v>
      </c>
      <c r="P487" s="1">
        <v>7855673840</v>
      </c>
      <c r="Q487" t="s">
        <v>441</v>
      </c>
      <c r="R487" t="s">
        <v>710</v>
      </c>
      <c r="S487" t="s">
        <v>22</v>
      </c>
      <c r="T487" t="s">
        <v>22</v>
      </c>
      <c r="U487" t="s">
        <v>226</v>
      </c>
      <c r="V487" t="s">
        <v>23</v>
      </c>
    </row>
    <row r="488" spans="1:22" ht="15" customHeight="1">
      <c r="A488" s="1">
        <v>1066236</v>
      </c>
      <c r="B488" s="1" t="e">
        <f>VLOOKUP(Table15[[#This Row],[RESOURCE_ID]],[1]!Table3[NH Provider '#],1,FALSE)</f>
        <v>#REF!</v>
      </c>
      <c r="C488" s="1" t="b">
        <f>IFERROR(IF(VLOOKUP($G488, '[1]Kathys Report LTC Facilities'!D:D,1,FALSE)=$G488,TRUE,FALSE), FALSE)</f>
        <v>0</v>
      </c>
      <c r="D488" s="1" t="b">
        <f>IFERROR(IF(VLOOKUP($J488, '[1]Kathys Report LTC Facilities'!E:E,1,FALSE)=$J488,TRUE,FALSE), FALSE)</f>
        <v>0</v>
      </c>
      <c r="E488" s="1" t="b">
        <f t="shared" si="7"/>
        <v>0</v>
      </c>
      <c r="F488" s="1" t="s">
        <v>1762</v>
      </c>
      <c r="G488" t="s">
        <v>1279</v>
      </c>
      <c r="H488" t="s">
        <v>17</v>
      </c>
      <c r="I488" t="s">
        <v>18</v>
      </c>
      <c r="J488" t="s">
        <v>855</v>
      </c>
      <c r="K488" t="s">
        <v>1280</v>
      </c>
      <c r="L488" t="s">
        <v>19</v>
      </c>
      <c r="M488" t="s">
        <v>96</v>
      </c>
      <c r="N488" t="s">
        <v>55</v>
      </c>
      <c r="P488" s="1">
        <v>8778513990</v>
      </c>
      <c r="Q488" t="s">
        <v>441</v>
      </c>
      <c r="R488" t="s">
        <v>710</v>
      </c>
      <c r="S488" t="s">
        <v>22</v>
      </c>
      <c r="T488" t="s">
        <v>27</v>
      </c>
      <c r="U488" t="s">
        <v>255</v>
      </c>
      <c r="V488" t="s">
        <v>23</v>
      </c>
    </row>
    <row r="489" spans="1:22" ht="15" customHeight="1">
      <c r="A489" s="1">
        <v>1053882</v>
      </c>
      <c r="B489" s="1" t="e">
        <f>VLOOKUP(Table15[[#This Row],[RESOURCE_ID]],[1]!Table3[NH Provider '#],1,FALSE)</f>
        <v>#REF!</v>
      </c>
      <c r="C489" s="1" t="b">
        <f>IFERROR(IF(VLOOKUP($G489, '[1]Kathys Report LTC Facilities'!D:D,1,FALSE)=$G489,TRUE,FALSE), FALSE)</f>
        <v>0</v>
      </c>
      <c r="D489" s="1" t="b">
        <f>IFERROR(IF(VLOOKUP($J489, '[1]Kathys Report LTC Facilities'!E:E,1,FALSE)=$J489,TRUE,FALSE), FALSE)</f>
        <v>0</v>
      </c>
      <c r="E489" s="1" t="b">
        <f t="shared" si="7"/>
        <v>0</v>
      </c>
      <c r="F489" s="1" t="s">
        <v>1764</v>
      </c>
      <c r="G489" t="s">
        <v>979</v>
      </c>
      <c r="H489" t="s">
        <v>17</v>
      </c>
      <c r="I489" t="s">
        <v>18</v>
      </c>
      <c r="J489" t="s">
        <v>980</v>
      </c>
      <c r="L489" t="s">
        <v>19</v>
      </c>
      <c r="M489" t="s">
        <v>96</v>
      </c>
      <c r="N489" t="s">
        <v>55</v>
      </c>
      <c r="P489" t="s">
        <v>20</v>
      </c>
      <c r="R489" t="s">
        <v>728</v>
      </c>
      <c r="S489" t="s">
        <v>22</v>
      </c>
      <c r="T489" t="s">
        <v>22</v>
      </c>
      <c r="U489" t="s">
        <v>731</v>
      </c>
      <c r="V489" t="s">
        <v>23</v>
      </c>
    </row>
    <row r="490" spans="1:22" ht="15" customHeight="1">
      <c r="A490" s="1">
        <v>1053883</v>
      </c>
      <c r="B490" s="1" t="e">
        <f>VLOOKUP(Table15[[#This Row],[RESOURCE_ID]],[1]!Table3[NH Provider '#],1,FALSE)</f>
        <v>#REF!</v>
      </c>
      <c r="C490" s="1" t="b">
        <f>IFERROR(IF(VLOOKUP($G490, '[1]Kathys Report LTC Facilities'!D:D,1,FALSE)=$G490,TRUE,FALSE), FALSE)</f>
        <v>0</v>
      </c>
      <c r="D490" s="1" t="b">
        <f>IFERROR(IF(VLOOKUP($J490, '[1]Kathys Report LTC Facilities'!E:E,1,FALSE)=$J490,TRUE,FALSE), FALSE)</f>
        <v>0</v>
      </c>
      <c r="E490" s="1" t="b">
        <f t="shared" si="7"/>
        <v>0</v>
      </c>
      <c r="F490" s="1" t="s">
        <v>1764</v>
      </c>
      <c r="G490" t="s">
        <v>979</v>
      </c>
      <c r="H490" t="s">
        <v>17</v>
      </c>
      <c r="I490" t="s">
        <v>18</v>
      </c>
      <c r="J490" t="s">
        <v>981</v>
      </c>
      <c r="K490" t="s">
        <v>60</v>
      </c>
      <c r="L490" t="s">
        <v>19</v>
      </c>
      <c r="M490" t="s">
        <v>96</v>
      </c>
      <c r="N490" t="s">
        <v>55</v>
      </c>
      <c r="P490" t="s">
        <v>20</v>
      </c>
      <c r="R490" t="s">
        <v>510</v>
      </c>
      <c r="S490" t="s">
        <v>27</v>
      </c>
      <c r="T490" t="s">
        <v>22</v>
      </c>
      <c r="U490" t="s">
        <v>731</v>
      </c>
      <c r="V490" t="s">
        <v>23</v>
      </c>
    </row>
    <row r="491" spans="1:22" ht="15" customHeight="1">
      <c r="A491" s="1">
        <v>1066078</v>
      </c>
      <c r="B491" s="1" t="e">
        <f>VLOOKUP(Table15[[#This Row],[RESOURCE_ID]],[1]!Table3[NH Provider '#],1,FALSE)</f>
        <v>#REF!</v>
      </c>
      <c r="C491" s="1" t="b">
        <f>IFERROR(IF(VLOOKUP($G491, '[1]Kathys Report LTC Facilities'!D:D,1,FALSE)=$G491,TRUE,FALSE), FALSE)</f>
        <v>1</v>
      </c>
      <c r="D491" s="1" t="b">
        <f>IFERROR(IF(VLOOKUP($J491, '[1]Kathys Report LTC Facilities'!E:E,1,FALSE)=$J491,TRUE,FALSE), FALSE)</f>
        <v>1</v>
      </c>
      <c r="E491" s="1" t="b">
        <f t="shared" si="7"/>
        <v>1</v>
      </c>
      <c r="F491" s="1" t="s">
        <v>1762</v>
      </c>
      <c r="G491" t="s">
        <v>817</v>
      </c>
      <c r="H491" t="s">
        <v>17</v>
      </c>
      <c r="I491" t="s">
        <v>18</v>
      </c>
      <c r="J491" t="s">
        <v>816</v>
      </c>
      <c r="L491" t="s">
        <v>19</v>
      </c>
      <c r="M491" t="s">
        <v>566</v>
      </c>
      <c r="N491" t="s">
        <v>567</v>
      </c>
      <c r="P491" s="1">
        <v>6203742098</v>
      </c>
      <c r="Q491" t="s">
        <v>441</v>
      </c>
      <c r="R491" t="s">
        <v>710</v>
      </c>
      <c r="S491" t="s">
        <v>22</v>
      </c>
      <c r="T491" t="s">
        <v>27</v>
      </c>
      <c r="U491" t="s">
        <v>226</v>
      </c>
      <c r="V491" t="s">
        <v>23</v>
      </c>
    </row>
    <row r="492" spans="1:22" ht="15" customHeight="1">
      <c r="A492" s="1">
        <v>1066296</v>
      </c>
      <c r="B492" s="1" t="e">
        <f>VLOOKUP(Table15[[#This Row],[RESOURCE_ID]],[1]!Table3[NH Provider '#],1,FALSE)</f>
        <v>#REF!</v>
      </c>
      <c r="C492" s="1" t="b">
        <f>IFERROR(IF(VLOOKUP($G492, '[1]Kathys Report LTC Facilities'!D:D,1,FALSE)=$G492,TRUE,FALSE), FALSE)</f>
        <v>0</v>
      </c>
      <c r="D492" s="1" t="b">
        <f>IFERROR(IF(VLOOKUP($J492, '[1]Kathys Report LTC Facilities'!E:E,1,FALSE)=$J492,TRUE,FALSE), FALSE)</f>
        <v>0</v>
      </c>
      <c r="E492" s="1" t="b">
        <f t="shared" si="7"/>
        <v>0</v>
      </c>
      <c r="F492" s="1" t="s">
        <v>1762</v>
      </c>
      <c r="G492" t="s">
        <v>1375</v>
      </c>
      <c r="H492" t="s">
        <v>17</v>
      </c>
      <c r="I492" t="s">
        <v>18</v>
      </c>
      <c r="J492" t="s">
        <v>1376</v>
      </c>
      <c r="L492" t="s">
        <v>19</v>
      </c>
      <c r="M492" t="s">
        <v>96</v>
      </c>
      <c r="N492" t="s">
        <v>74</v>
      </c>
      <c r="P492" s="1">
        <v>9133072000</v>
      </c>
      <c r="Q492" t="s">
        <v>54</v>
      </c>
      <c r="R492" t="s">
        <v>710</v>
      </c>
      <c r="S492" t="s">
        <v>22</v>
      </c>
      <c r="T492" t="s">
        <v>27</v>
      </c>
      <c r="U492" t="s">
        <v>226</v>
      </c>
      <c r="V492" t="s">
        <v>23</v>
      </c>
    </row>
    <row r="493" spans="1:22" ht="15" customHeight="1">
      <c r="A493" s="1">
        <v>1066387</v>
      </c>
      <c r="B493" s="1" t="e">
        <f>VLOOKUP(Table15[[#This Row],[RESOURCE_ID]],[1]!Table3[NH Provider '#],1,FALSE)</f>
        <v>#REF!</v>
      </c>
      <c r="C493" s="1" t="b">
        <f>IFERROR(IF(VLOOKUP($G493, '[1]Kathys Report LTC Facilities'!D:D,1,FALSE)=$G493,TRUE,FALSE), FALSE)</f>
        <v>1</v>
      </c>
      <c r="D493" s="1" t="b">
        <f>IFERROR(IF(VLOOKUP($J493, '[1]Kathys Report LTC Facilities'!E:E,1,FALSE)=$J493,TRUE,FALSE), FALSE)</f>
        <v>1</v>
      </c>
      <c r="E493" s="1" t="b">
        <f t="shared" si="7"/>
        <v>1</v>
      </c>
      <c r="F493" s="1" t="s">
        <v>1762</v>
      </c>
      <c r="G493" t="s">
        <v>1527</v>
      </c>
      <c r="H493" t="s">
        <v>17</v>
      </c>
      <c r="I493" t="s">
        <v>18</v>
      </c>
      <c r="J493" t="s">
        <v>1528</v>
      </c>
      <c r="L493" t="s">
        <v>19</v>
      </c>
      <c r="M493" t="s">
        <v>57</v>
      </c>
      <c r="N493" t="s">
        <v>280</v>
      </c>
      <c r="P493" s="1">
        <v>9133416844</v>
      </c>
      <c r="Q493" t="s">
        <v>54</v>
      </c>
      <c r="R493" t="s">
        <v>710</v>
      </c>
      <c r="S493" t="s">
        <v>22</v>
      </c>
      <c r="T493" t="s">
        <v>27</v>
      </c>
      <c r="U493" t="s">
        <v>731</v>
      </c>
      <c r="V493" t="s">
        <v>23</v>
      </c>
    </row>
    <row r="494" spans="1:22" ht="15" customHeight="1">
      <c r="A494" s="1">
        <v>1245935</v>
      </c>
      <c r="B494" s="1" t="e">
        <f>VLOOKUP(Table15[[#This Row],[RESOURCE_ID]],[1]!Table3[NH Provider '#],1,FALSE)</f>
        <v>#REF!</v>
      </c>
      <c r="C494" s="1" t="b">
        <f>IFERROR(IF(VLOOKUP($G494, '[1]Kathys Report LTC Facilities'!D:D,1,FALSE)=$G494,TRUE,FALSE), FALSE)</f>
        <v>0</v>
      </c>
      <c r="D494" s="1" t="b">
        <f>IFERROR(IF(VLOOKUP($J494, '[1]Kathys Report LTC Facilities'!E:E,1,FALSE)=$J494,TRUE,FALSE), FALSE)</f>
        <v>0</v>
      </c>
      <c r="E494" s="1" t="b">
        <f t="shared" si="7"/>
        <v>0</v>
      </c>
      <c r="F494" s="1" t="s">
        <v>1764</v>
      </c>
      <c r="G494" t="s">
        <v>1633</v>
      </c>
      <c r="H494" t="s">
        <v>17</v>
      </c>
      <c r="I494" t="s">
        <v>18</v>
      </c>
      <c r="J494" t="s">
        <v>1634</v>
      </c>
      <c r="L494" t="s">
        <v>19</v>
      </c>
      <c r="M494" t="s">
        <v>350</v>
      </c>
      <c r="N494" t="s">
        <v>351</v>
      </c>
      <c r="O494" t="s">
        <v>927</v>
      </c>
      <c r="P494" s="1">
        <v>6203452901</v>
      </c>
      <c r="Q494" t="s">
        <v>54</v>
      </c>
      <c r="S494" t="s">
        <v>22</v>
      </c>
      <c r="T494" t="s">
        <v>22</v>
      </c>
      <c r="U494" t="s">
        <v>226</v>
      </c>
    </row>
    <row r="495" spans="1:22" s="3" customFormat="1" ht="15" customHeight="1">
      <c r="A495" s="2">
        <v>1250616</v>
      </c>
      <c r="B495" s="2" t="e">
        <f>VLOOKUP(Table15[[#This Row],[RESOURCE_ID]],[1]!Table3[NH Provider '#],1,FALSE)</f>
        <v>#REF!</v>
      </c>
      <c r="C495" s="2" t="b">
        <f>IFERROR(IF(VLOOKUP($G495, '[1]Kathys Report LTC Facilities'!D:D,1,FALSE)=$G495,TRUE,FALSE), FALSE)</f>
        <v>0</v>
      </c>
      <c r="D495" s="2" t="b">
        <f>IFERROR(IF(VLOOKUP($J495, '[1]Kathys Report LTC Facilities'!E:E,1,FALSE)=$J495,TRUE,FALSE), FALSE)</f>
        <v>0</v>
      </c>
      <c r="E495" s="2" t="b">
        <f t="shared" si="7"/>
        <v>0</v>
      </c>
      <c r="F495" s="2" t="s">
        <v>1762</v>
      </c>
      <c r="G495" s="3" t="s">
        <v>1809</v>
      </c>
      <c r="H495" s="3" t="s">
        <v>17</v>
      </c>
      <c r="I495" s="3" t="s">
        <v>18</v>
      </c>
      <c r="J495" s="3" t="s">
        <v>1634</v>
      </c>
      <c r="L495" s="3" t="s">
        <v>19</v>
      </c>
      <c r="M495" s="3" t="s">
        <v>350</v>
      </c>
      <c r="N495" s="3" t="s">
        <v>351</v>
      </c>
      <c r="O495" s="3" t="s">
        <v>927</v>
      </c>
      <c r="P495" s="2">
        <v>6203452901</v>
      </c>
      <c r="Q495" s="3" t="s">
        <v>54</v>
      </c>
      <c r="S495" s="3" t="s">
        <v>22</v>
      </c>
      <c r="T495" s="3" t="s">
        <v>27</v>
      </c>
      <c r="U495" s="3" t="s">
        <v>226</v>
      </c>
    </row>
    <row r="496" spans="1:22" ht="15" customHeight="1">
      <c r="A496" s="1">
        <v>1066101</v>
      </c>
      <c r="B496" s="1" t="e">
        <f>VLOOKUP(Table15[[#This Row],[RESOURCE_ID]],[1]!Table3[NH Provider '#],1,FALSE)</f>
        <v>#REF!</v>
      </c>
      <c r="C496" s="1" t="b">
        <f>IFERROR(IF(VLOOKUP($G496, '[1]Kathys Report LTC Facilities'!D:D,1,FALSE)=$G496,TRUE,FALSE), FALSE)</f>
        <v>1</v>
      </c>
      <c r="D496" s="1" t="b">
        <f>IFERROR(IF(VLOOKUP($J496, '[1]Kathys Report LTC Facilities'!E:E,1,FALSE)=$J496,TRUE,FALSE), FALSE)</f>
        <v>1</v>
      </c>
      <c r="E496" s="1" t="b">
        <f t="shared" si="7"/>
        <v>1</v>
      </c>
      <c r="F496" s="1" t="s">
        <v>1763</v>
      </c>
      <c r="G496" t="s">
        <v>1068</v>
      </c>
      <c r="H496" t="s">
        <v>17</v>
      </c>
      <c r="I496" t="s">
        <v>18</v>
      </c>
      <c r="J496" t="s">
        <v>1069</v>
      </c>
      <c r="L496" t="s">
        <v>19</v>
      </c>
      <c r="M496" t="s">
        <v>435</v>
      </c>
      <c r="N496" t="s">
        <v>436</v>
      </c>
      <c r="P496" s="1">
        <v>6208483017</v>
      </c>
      <c r="Q496" t="s">
        <v>441</v>
      </c>
      <c r="R496" t="s">
        <v>710</v>
      </c>
      <c r="S496" t="s">
        <v>22</v>
      </c>
      <c r="T496" t="s">
        <v>22</v>
      </c>
      <c r="U496" t="s">
        <v>226</v>
      </c>
      <c r="V496" t="s">
        <v>23</v>
      </c>
    </row>
    <row r="497" spans="1:22" ht="15" customHeight="1">
      <c r="A497" s="1">
        <v>1250861</v>
      </c>
      <c r="B497" s="1" t="e">
        <f>VLOOKUP(Table15[[#This Row],[RESOURCE_ID]],[1]!Table3[NH Provider '#],1,FALSE)</f>
        <v>#REF!</v>
      </c>
      <c r="C497" s="1" t="b">
        <f>IFERROR(IF(VLOOKUP($G497, '[1]Kathys Report LTC Facilities'!D:D,1,FALSE)=$G497,TRUE,FALSE), FALSE)</f>
        <v>0</v>
      </c>
      <c r="D497" s="1" t="b">
        <f>IFERROR(IF(VLOOKUP($J497, '[1]Kathys Report LTC Facilities'!E:E,1,FALSE)=$J497,TRUE,FALSE), FALSE)</f>
        <v>0</v>
      </c>
      <c r="E497" s="1" t="b">
        <f t="shared" si="7"/>
        <v>0</v>
      </c>
      <c r="F497" s="1" t="s">
        <v>1764</v>
      </c>
      <c r="G497" t="s">
        <v>1663</v>
      </c>
      <c r="H497" t="s">
        <v>17</v>
      </c>
      <c r="I497" t="s">
        <v>18</v>
      </c>
      <c r="J497" t="s">
        <v>1664</v>
      </c>
      <c r="L497" t="s">
        <v>19</v>
      </c>
      <c r="M497" t="s">
        <v>36</v>
      </c>
      <c r="N497" t="s">
        <v>75</v>
      </c>
      <c r="O497" t="s">
        <v>347</v>
      </c>
      <c r="P497" s="1">
        <v>9999999999</v>
      </c>
      <c r="Q497" t="s">
        <v>54</v>
      </c>
      <c r="S497" t="s">
        <v>22</v>
      </c>
      <c r="T497" t="s">
        <v>22</v>
      </c>
      <c r="U497" t="s">
        <v>226</v>
      </c>
    </row>
    <row r="498" spans="1:22" ht="15" customHeight="1">
      <c r="A498" s="1">
        <v>1066287</v>
      </c>
      <c r="B498" s="1" t="e">
        <f>VLOOKUP(Table15[[#This Row],[RESOURCE_ID]],[1]!Table3[NH Provider '#],1,FALSE)</f>
        <v>#REF!</v>
      </c>
      <c r="C498" s="1" t="b">
        <f>IFERROR(IF(VLOOKUP($G498, '[1]Kathys Report LTC Facilities'!D:D,1,FALSE)=$G498,TRUE,FALSE), FALSE)</f>
        <v>0</v>
      </c>
      <c r="D498" s="1" t="b">
        <f>IFERROR(IF(VLOOKUP($J498, '[1]Kathys Report LTC Facilities'!E:E,1,FALSE)=$J498,TRUE,FALSE), FALSE)</f>
        <v>0</v>
      </c>
      <c r="E498" s="1" t="b">
        <f t="shared" si="7"/>
        <v>0</v>
      </c>
      <c r="F498" s="1" t="s">
        <v>1763</v>
      </c>
      <c r="G498" t="s">
        <v>854</v>
      </c>
      <c r="H498" t="s">
        <v>17</v>
      </c>
      <c r="I498" t="s">
        <v>18</v>
      </c>
      <c r="J498" t="s">
        <v>1360</v>
      </c>
      <c r="L498" t="s">
        <v>19</v>
      </c>
      <c r="M498" t="s">
        <v>36</v>
      </c>
      <c r="N498" t="s">
        <v>75</v>
      </c>
      <c r="P498" s="1">
        <v>9135964200</v>
      </c>
      <c r="Q498" t="s">
        <v>54</v>
      </c>
      <c r="R498" t="s">
        <v>710</v>
      </c>
      <c r="S498" t="s">
        <v>22</v>
      </c>
      <c r="T498" t="s">
        <v>22</v>
      </c>
      <c r="U498" t="s">
        <v>226</v>
      </c>
      <c r="V498" t="s">
        <v>23</v>
      </c>
    </row>
    <row r="499" spans="1:22" ht="15" customHeight="1">
      <c r="A499" s="1">
        <v>1066118</v>
      </c>
      <c r="B499" s="1" t="e">
        <f>VLOOKUP(Table15[[#This Row],[RESOURCE_ID]],[1]!Table3[NH Provider '#],1,FALSE)</f>
        <v>#REF!</v>
      </c>
      <c r="C499" s="1" t="b">
        <f>IFERROR(IF(VLOOKUP($G499, '[1]Kathys Report LTC Facilities'!D:D,1,FALSE)=$G499,TRUE,FALSE), FALSE)</f>
        <v>1</v>
      </c>
      <c r="D499" s="1" t="b">
        <f>IFERROR(IF(VLOOKUP($J499, '[1]Kathys Report LTC Facilities'!E:E,1,FALSE)=$J499,TRUE,FALSE), FALSE)</f>
        <v>1</v>
      </c>
      <c r="E499" s="1" t="b">
        <f t="shared" si="7"/>
        <v>1</v>
      </c>
      <c r="F499" s="1" t="s">
        <v>1763</v>
      </c>
      <c r="G499" t="s">
        <v>1097</v>
      </c>
      <c r="H499" t="s">
        <v>17</v>
      </c>
      <c r="I499" t="s">
        <v>18</v>
      </c>
      <c r="J499" t="s">
        <v>1098</v>
      </c>
      <c r="L499" t="s">
        <v>19</v>
      </c>
      <c r="M499" t="s">
        <v>138</v>
      </c>
      <c r="N499" t="s">
        <v>139</v>
      </c>
      <c r="P499" s="1">
        <v>3163214444</v>
      </c>
      <c r="Q499" t="s">
        <v>54</v>
      </c>
      <c r="R499" t="s">
        <v>710</v>
      </c>
      <c r="S499" t="s">
        <v>27</v>
      </c>
      <c r="T499" t="s">
        <v>22</v>
      </c>
      <c r="U499" t="s">
        <v>226</v>
      </c>
      <c r="V499" t="s">
        <v>23</v>
      </c>
    </row>
    <row r="500" spans="1:22" ht="15" customHeight="1">
      <c r="A500" s="1">
        <v>1256627</v>
      </c>
      <c r="B500" s="1" t="e">
        <f>VLOOKUP(Table15[[#This Row],[RESOURCE_ID]],[1]!Table3[NH Provider '#],1,FALSE)</f>
        <v>#REF!</v>
      </c>
      <c r="C500" s="1" t="b">
        <f>IFERROR(IF(VLOOKUP($G500, '[1]Kathys Report LTC Facilities'!D:D,1,FALSE)=$G500,TRUE,FALSE), FALSE)</f>
        <v>0</v>
      </c>
      <c r="D500" s="1" t="b">
        <f>IFERROR(IF(VLOOKUP($J500, '[1]Kathys Report LTC Facilities'!E:E,1,FALSE)=$J500,TRUE,FALSE), FALSE)</f>
        <v>1</v>
      </c>
      <c r="E500" s="1" t="b">
        <f t="shared" si="7"/>
        <v>1</v>
      </c>
      <c r="F500" s="1" t="s">
        <v>1764</v>
      </c>
      <c r="G500" t="s">
        <v>1706</v>
      </c>
      <c r="H500" t="s">
        <v>17</v>
      </c>
      <c r="I500" t="s">
        <v>18</v>
      </c>
      <c r="J500" t="s">
        <v>1098</v>
      </c>
      <c r="L500" t="s">
        <v>19</v>
      </c>
      <c r="M500" t="s">
        <v>138</v>
      </c>
      <c r="N500" t="s">
        <v>139</v>
      </c>
      <c r="O500" t="s">
        <v>594</v>
      </c>
      <c r="P500" s="1">
        <v>3163214444</v>
      </c>
      <c r="Q500" t="s">
        <v>54</v>
      </c>
      <c r="S500" t="s">
        <v>27</v>
      </c>
      <c r="T500" t="s">
        <v>22</v>
      </c>
      <c r="U500" t="s">
        <v>226</v>
      </c>
    </row>
    <row r="501" spans="1:22" ht="15" customHeight="1">
      <c r="A501" s="1">
        <v>1066144</v>
      </c>
      <c r="B501" s="1" t="e">
        <f>VLOOKUP(Table15[[#This Row],[RESOURCE_ID]],[1]!Table3[NH Provider '#],1,FALSE)</f>
        <v>#REF!</v>
      </c>
      <c r="C501" s="1" t="b">
        <f>IFERROR(IF(VLOOKUP($G501, '[1]Kathys Report LTC Facilities'!D:D,1,FALSE)=$G501,TRUE,FALSE), FALSE)</f>
        <v>1</v>
      </c>
      <c r="D501" s="1" t="b">
        <f>IFERROR(IF(VLOOKUP($J501, '[1]Kathys Report LTC Facilities'!E:E,1,FALSE)=$J501,TRUE,FALSE), FALSE)</f>
        <v>1</v>
      </c>
      <c r="E501" s="1" t="b">
        <f t="shared" si="7"/>
        <v>1</v>
      </c>
      <c r="F501" s="1" t="s">
        <v>1763</v>
      </c>
      <c r="G501" t="s">
        <v>1139</v>
      </c>
      <c r="H501" t="s">
        <v>17</v>
      </c>
      <c r="I501" t="s">
        <v>18</v>
      </c>
      <c r="J501" t="s">
        <v>1140</v>
      </c>
      <c r="L501" t="s">
        <v>19</v>
      </c>
      <c r="M501" t="s">
        <v>145</v>
      </c>
      <c r="N501" t="s">
        <v>146</v>
      </c>
      <c r="P501" s="1">
        <v>3167756330</v>
      </c>
      <c r="Q501" t="s">
        <v>441</v>
      </c>
      <c r="R501" t="s">
        <v>710</v>
      </c>
      <c r="S501" t="s">
        <v>22</v>
      </c>
      <c r="T501" t="s">
        <v>22</v>
      </c>
      <c r="U501" t="s">
        <v>226</v>
      </c>
      <c r="V501" t="s">
        <v>23</v>
      </c>
    </row>
    <row r="502" spans="1:22" ht="15" customHeight="1">
      <c r="A502" s="1">
        <v>1066252</v>
      </c>
      <c r="B502" s="1" t="e">
        <f>VLOOKUP(Table15[[#This Row],[RESOURCE_ID]],[1]!Table3[NH Provider '#],1,FALSE)</f>
        <v>#REF!</v>
      </c>
      <c r="C502" s="1" t="b">
        <f>IFERROR(IF(VLOOKUP($G502, '[1]Kathys Report LTC Facilities'!D:D,1,FALSE)=$G502,TRUE,FALSE), FALSE)</f>
        <v>1</v>
      </c>
      <c r="D502" s="1" t="b">
        <f>IFERROR(IF(VLOOKUP($J502, '[1]Kathys Report LTC Facilities'!E:E,1,FALSE)=$J502,TRUE,FALSE), FALSE)</f>
        <v>1</v>
      </c>
      <c r="E502" s="1" t="b">
        <f t="shared" si="7"/>
        <v>1</v>
      </c>
      <c r="F502" s="1" t="s">
        <v>1763</v>
      </c>
      <c r="G502" t="s">
        <v>1305</v>
      </c>
      <c r="H502" t="s">
        <v>17</v>
      </c>
      <c r="I502" t="s">
        <v>18</v>
      </c>
      <c r="J502" t="s">
        <v>1306</v>
      </c>
      <c r="L502" t="s">
        <v>19</v>
      </c>
      <c r="M502" t="s">
        <v>325</v>
      </c>
      <c r="N502" t="s">
        <v>326</v>
      </c>
      <c r="P502" s="1">
        <v>9132944308</v>
      </c>
      <c r="Q502" t="s">
        <v>54</v>
      </c>
      <c r="R502" t="s">
        <v>710</v>
      </c>
      <c r="S502" t="s">
        <v>22</v>
      </c>
      <c r="T502" t="s">
        <v>22</v>
      </c>
      <c r="U502" t="s">
        <v>226</v>
      </c>
      <c r="V502" t="s">
        <v>23</v>
      </c>
    </row>
    <row r="503" spans="1:22" ht="15" customHeight="1">
      <c r="A503" s="1">
        <v>1066283</v>
      </c>
      <c r="B503" s="1" t="e">
        <f>VLOOKUP(Table15[[#This Row],[RESOURCE_ID]],[1]!Table3[NH Provider '#],1,FALSE)</f>
        <v>#REF!</v>
      </c>
      <c r="C503" s="1" t="b">
        <f>IFERROR(IF(VLOOKUP($G503, '[1]Kathys Report LTC Facilities'!D:D,1,FALSE)=$G503,TRUE,FALSE), FALSE)</f>
        <v>1</v>
      </c>
      <c r="D503" s="1" t="b">
        <f>IFERROR(IF(VLOOKUP($J503, '[1]Kathys Report LTC Facilities'!E:E,1,FALSE)=$J503,TRUE,FALSE), FALSE)</f>
        <v>1</v>
      </c>
      <c r="E503" s="1" t="b">
        <f t="shared" si="7"/>
        <v>1</v>
      </c>
      <c r="F503" s="1" t="s">
        <v>1763</v>
      </c>
      <c r="G503" t="s">
        <v>1353</v>
      </c>
      <c r="H503" t="s">
        <v>17</v>
      </c>
      <c r="I503" t="s">
        <v>18</v>
      </c>
      <c r="J503" t="s">
        <v>812</v>
      </c>
      <c r="L503" t="s">
        <v>19</v>
      </c>
      <c r="M503" t="s">
        <v>517</v>
      </c>
      <c r="N503" t="s">
        <v>518</v>
      </c>
      <c r="P503" s="1">
        <v>3168353535</v>
      </c>
      <c r="Q503" t="s">
        <v>54</v>
      </c>
      <c r="R503" t="s">
        <v>710</v>
      </c>
      <c r="S503" t="s">
        <v>22</v>
      </c>
      <c r="T503" t="s">
        <v>22</v>
      </c>
      <c r="U503" t="s">
        <v>226</v>
      </c>
      <c r="V503" t="s">
        <v>23</v>
      </c>
    </row>
    <row r="504" spans="1:22" ht="15" customHeight="1">
      <c r="A504" s="1">
        <v>1066235</v>
      </c>
      <c r="B504" s="1" t="e">
        <f>VLOOKUP(Table15[[#This Row],[RESOURCE_ID]],[1]!Table3[NH Provider '#],1,FALSE)</f>
        <v>#REF!</v>
      </c>
      <c r="C504" s="1" t="b">
        <f>IFERROR(IF(VLOOKUP($G504, '[1]Kathys Report LTC Facilities'!D:D,1,FALSE)=$G504,TRUE,FALSE), FALSE)</f>
        <v>1</v>
      </c>
      <c r="D504" s="1" t="b">
        <f>IFERROR(IF(VLOOKUP($J504, '[1]Kathys Report LTC Facilities'!E:E,1,FALSE)=$J504,TRUE,FALSE), FALSE)</f>
        <v>1</v>
      </c>
      <c r="E504" s="1" t="b">
        <f t="shared" si="7"/>
        <v>1</v>
      </c>
      <c r="F504" s="1" t="s">
        <v>1763</v>
      </c>
      <c r="G504" t="s">
        <v>1277</v>
      </c>
      <c r="H504" t="s">
        <v>17</v>
      </c>
      <c r="I504" t="s">
        <v>18</v>
      </c>
      <c r="J504" t="s">
        <v>1278</v>
      </c>
      <c r="L504" t="s">
        <v>19</v>
      </c>
      <c r="M504" t="s">
        <v>86</v>
      </c>
      <c r="N504" t="s">
        <v>87</v>
      </c>
      <c r="P504" s="1">
        <v>6202230210</v>
      </c>
      <c r="Q504" t="s">
        <v>54</v>
      </c>
      <c r="R504" t="s">
        <v>710</v>
      </c>
      <c r="S504" t="s">
        <v>22</v>
      </c>
      <c r="T504" t="s">
        <v>22</v>
      </c>
      <c r="U504" t="s">
        <v>226</v>
      </c>
      <c r="V504" t="s">
        <v>23</v>
      </c>
    </row>
    <row r="505" spans="1:22" ht="15" customHeight="1">
      <c r="A505" s="1">
        <v>1066409</v>
      </c>
      <c r="B505" s="1" t="e">
        <f>VLOOKUP(Table15[[#This Row],[RESOURCE_ID]],[1]!Table3[NH Provider '#],1,FALSE)</f>
        <v>#REF!</v>
      </c>
      <c r="C505" s="1" t="b">
        <f>IFERROR(IF(VLOOKUP($G505, '[1]Kathys Report LTC Facilities'!D:D,1,FALSE)=$G505,TRUE,FALSE), FALSE)</f>
        <v>1</v>
      </c>
      <c r="D505" s="1" t="b">
        <f>IFERROR(IF(VLOOKUP($J505, '[1]Kathys Report LTC Facilities'!E:E,1,FALSE)=$J505,TRUE,FALSE), FALSE)</f>
        <v>1</v>
      </c>
      <c r="E505" s="1" t="b">
        <f t="shared" si="7"/>
        <v>1</v>
      </c>
      <c r="F505" s="1" t="s">
        <v>1762</v>
      </c>
      <c r="G505" t="s">
        <v>1557</v>
      </c>
      <c r="H505" t="s">
        <v>17</v>
      </c>
      <c r="I505" t="s">
        <v>18</v>
      </c>
      <c r="J505" t="s">
        <v>1558</v>
      </c>
      <c r="L505" t="s">
        <v>19</v>
      </c>
      <c r="M505" t="s">
        <v>302</v>
      </c>
      <c r="N505" t="s">
        <v>395</v>
      </c>
      <c r="P505" s="1">
        <v>7855243522</v>
      </c>
      <c r="Q505" t="s">
        <v>441</v>
      </c>
      <c r="R505" t="s">
        <v>710</v>
      </c>
      <c r="S505" t="s">
        <v>22</v>
      </c>
      <c r="T505" t="s">
        <v>27</v>
      </c>
      <c r="U505" t="s">
        <v>226</v>
      </c>
      <c r="V505" t="s">
        <v>23</v>
      </c>
    </row>
    <row r="506" spans="1:22" ht="15" customHeight="1">
      <c r="A506" s="1">
        <v>1002450</v>
      </c>
      <c r="B506" s="1" t="e">
        <f>VLOOKUP(Table15[[#This Row],[RESOURCE_ID]],[1]!Table3[NH Provider '#],1,FALSE)</f>
        <v>#REF!</v>
      </c>
      <c r="C506" s="1" t="b">
        <f>IFERROR(IF(VLOOKUP($G506, '[1]Kathys Report LTC Facilities'!D:D,1,FALSE)=$G506,TRUE,FALSE), FALSE)</f>
        <v>0</v>
      </c>
      <c r="D506" s="1" t="b">
        <f>IFERROR(IF(VLOOKUP($J506, '[1]Kathys Report LTC Facilities'!E:E,1,FALSE)=$J506,TRUE,FALSE), FALSE)</f>
        <v>0</v>
      </c>
      <c r="E506" s="1" t="b">
        <f t="shared" si="7"/>
        <v>0</v>
      </c>
      <c r="F506" s="1" t="s">
        <v>1764</v>
      </c>
      <c r="G506" t="s">
        <v>369</v>
      </c>
      <c r="H506" t="s">
        <v>17</v>
      </c>
      <c r="I506" t="s">
        <v>18</v>
      </c>
      <c r="J506" t="s">
        <v>370</v>
      </c>
      <c r="K506" t="s">
        <v>371</v>
      </c>
      <c r="L506" t="s">
        <v>19</v>
      </c>
      <c r="M506" t="s">
        <v>57</v>
      </c>
      <c r="N506" t="s">
        <v>58</v>
      </c>
      <c r="P506" t="s">
        <v>20</v>
      </c>
      <c r="R506" t="s">
        <v>43</v>
      </c>
      <c r="S506" t="s">
        <v>22</v>
      </c>
      <c r="T506" t="s">
        <v>22</v>
      </c>
      <c r="U506" t="s">
        <v>226</v>
      </c>
      <c r="V506" t="s">
        <v>23</v>
      </c>
    </row>
    <row r="507" spans="1:22" ht="15" customHeight="1">
      <c r="A507" s="1">
        <v>1066422</v>
      </c>
      <c r="B507" s="1" t="e">
        <f>VLOOKUP(Table15[[#This Row],[RESOURCE_ID]],[1]!Table3[NH Provider '#],1,FALSE)</f>
        <v>#REF!</v>
      </c>
      <c r="C507" s="1" t="b">
        <f>IFERROR(IF(VLOOKUP($G507, '[1]Kathys Report LTC Facilities'!D:D,1,FALSE)=$G507,TRUE,FALSE), FALSE)</f>
        <v>0</v>
      </c>
      <c r="D507" s="1" t="b">
        <f>IFERROR(IF(VLOOKUP($J507, '[1]Kathys Report LTC Facilities'!E:E,1,FALSE)=$J507,TRUE,FALSE), FALSE)</f>
        <v>0</v>
      </c>
      <c r="E507" s="1" t="b">
        <f t="shared" si="7"/>
        <v>0</v>
      </c>
      <c r="F507" s="1" t="s">
        <v>1762</v>
      </c>
      <c r="G507" t="s">
        <v>1574</v>
      </c>
      <c r="H507" t="s">
        <v>17</v>
      </c>
      <c r="I507" t="s">
        <v>18</v>
      </c>
      <c r="J507" t="s">
        <v>1575</v>
      </c>
      <c r="K507" t="s">
        <v>1576</v>
      </c>
      <c r="L507" t="s">
        <v>19</v>
      </c>
      <c r="M507" t="s">
        <v>57</v>
      </c>
      <c r="N507" t="s">
        <v>58</v>
      </c>
      <c r="P507" s="1">
        <v>8552259937</v>
      </c>
      <c r="Q507" t="s">
        <v>441</v>
      </c>
      <c r="R507" t="s">
        <v>710</v>
      </c>
      <c r="S507" t="s">
        <v>22</v>
      </c>
      <c r="T507" t="s">
        <v>27</v>
      </c>
      <c r="U507" t="s">
        <v>731</v>
      </c>
      <c r="V507" t="s">
        <v>23</v>
      </c>
    </row>
    <row r="508" spans="1:22" ht="15" customHeight="1">
      <c r="A508" s="1">
        <v>1066405</v>
      </c>
      <c r="B508" s="1" t="e">
        <f>VLOOKUP(Table15[[#This Row],[RESOURCE_ID]],[1]!Table3[NH Provider '#],1,FALSE)</f>
        <v>#REF!</v>
      </c>
      <c r="C508" s="1" t="b">
        <f>IFERROR(IF(VLOOKUP($G508, '[1]Kathys Report LTC Facilities'!D:D,1,FALSE)=$G508,TRUE,FALSE), FALSE)</f>
        <v>1</v>
      </c>
      <c r="D508" s="1" t="b">
        <f>IFERROR(IF(VLOOKUP($J508, '[1]Kathys Report LTC Facilities'!E:E,1,FALSE)=$J508,TRUE,FALSE), FALSE)</f>
        <v>1</v>
      </c>
      <c r="E508" s="1" t="b">
        <f t="shared" si="7"/>
        <v>1</v>
      </c>
      <c r="F508" s="1" t="s">
        <v>1762</v>
      </c>
      <c r="G508" t="s">
        <v>1551</v>
      </c>
      <c r="H508" t="s">
        <v>17</v>
      </c>
      <c r="I508" t="s">
        <v>18</v>
      </c>
      <c r="J508" t="s">
        <v>1552</v>
      </c>
      <c r="L508" t="s">
        <v>19</v>
      </c>
      <c r="M508" t="s">
        <v>378</v>
      </c>
      <c r="N508" t="s">
        <v>379</v>
      </c>
      <c r="P508" s="1">
        <v>7856325646</v>
      </c>
      <c r="Q508" t="s">
        <v>54</v>
      </c>
      <c r="R508" t="s">
        <v>710</v>
      </c>
      <c r="S508" t="s">
        <v>22</v>
      </c>
      <c r="T508" t="s">
        <v>27</v>
      </c>
      <c r="U508" t="s">
        <v>226</v>
      </c>
      <c r="V508" t="s">
        <v>23</v>
      </c>
    </row>
    <row r="509" spans="1:22" ht="15" customHeight="1">
      <c r="A509" s="1">
        <v>1066316</v>
      </c>
      <c r="B509" s="1" t="e">
        <f>VLOOKUP(Table15[[#This Row],[RESOURCE_ID]],[1]!Table3[NH Provider '#],1,FALSE)</f>
        <v>#REF!</v>
      </c>
      <c r="C509" s="1" t="b">
        <f>IFERROR(IF(VLOOKUP($G509, '[1]Kathys Report LTC Facilities'!D:D,1,FALSE)=$G509,TRUE,FALSE), FALSE)</f>
        <v>0</v>
      </c>
      <c r="D509" s="1" t="b">
        <f>IFERROR(IF(VLOOKUP($J509, '[1]Kathys Report LTC Facilities'!E:E,1,FALSE)=$J509,TRUE,FALSE), FALSE)</f>
        <v>0</v>
      </c>
      <c r="E509" s="1" t="b">
        <f t="shared" si="7"/>
        <v>0</v>
      </c>
      <c r="F509" s="1" t="s">
        <v>1762</v>
      </c>
      <c r="G509" t="s">
        <v>1410</v>
      </c>
      <c r="H509" t="s">
        <v>17</v>
      </c>
      <c r="I509" t="s">
        <v>18</v>
      </c>
      <c r="J509" t="s">
        <v>1411</v>
      </c>
      <c r="L509" t="s">
        <v>19</v>
      </c>
      <c r="M509" t="s">
        <v>334</v>
      </c>
      <c r="N509" t="s">
        <v>335</v>
      </c>
      <c r="P509" s="1">
        <v>7853644643</v>
      </c>
      <c r="Q509" t="s">
        <v>54</v>
      </c>
      <c r="R509" t="s">
        <v>710</v>
      </c>
      <c r="S509" t="s">
        <v>22</v>
      </c>
      <c r="T509" t="s">
        <v>27</v>
      </c>
      <c r="U509" t="s">
        <v>731</v>
      </c>
      <c r="V509" t="s">
        <v>23</v>
      </c>
    </row>
    <row r="510" spans="1:22" ht="15" customHeight="1">
      <c r="A510" s="1">
        <v>1057389</v>
      </c>
      <c r="B510" s="1" t="e">
        <f>VLOOKUP(Table15[[#This Row],[RESOURCE_ID]],[1]!Table3[NH Provider '#],1,FALSE)</f>
        <v>#REF!</v>
      </c>
      <c r="C510" s="1" t="b">
        <f>IFERROR(IF(VLOOKUP($G510, '[1]Kathys Report LTC Facilities'!D:D,1,FALSE)=$G510,TRUE,FALSE), FALSE)</f>
        <v>0</v>
      </c>
      <c r="D510" s="1" t="b">
        <f>IFERROR(IF(VLOOKUP($J510, '[1]Kathys Report LTC Facilities'!E:E,1,FALSE)=$J510,TRUE,FALSE), FALSE)</f>
        <v>0</v>
      </c>
      <c r="E510" s="1" t="b">
        <f t="shared" si="7"/>
        <v>0</v>
      </c>
      <c r="F510" s="1" t="s">
        <v>1762</v>
      </c>
      <c r="G510" t="s">
        <v>994</v>
      </c>
      <c r="H510" t="s">
        <v>17</v>
      </c>
      <c r="I510" t="s">
        <v>18</v>
      </c>
      <c r="J510" t="s">
        <v>993</v>
      </c>
      <c r="L510" t="s">
        <v>19</v>
      </c>
      <c r="M510" t="s">
        <v>39</v>
      </c>
      <c r="N510" t="s">
        <v>50</v>
      </c>
      <c r="P510" t="s">
        <v>20</v>
      </c>
      <c r="R510" t="s">
        <v>64</v>
      </c>
      <c r="S510" t="s">
        <v>22</v>
      </c>
      <c r="T510" t="s">
        <v>22</v>
      </c>
      <c r="U510" t="s">
        <v>715</v>
      </c>
      <c r="V510" t="s">
        <v>23</v>
      </c>
    </row>
    <row r="511" spans="1:22" ht="15" customHeight="1">
      <c r="A511" s="1">
        <v>1255545</v>
      </c>
      <c r="B511" s="1" t="e">
        <f>VLOOKUP(Table15[[#This Row],[RESOURCE_ID]],[1]!Table3[NH Provider '#],1,FALSE)</f>
        <v>#REF!</v>
      </c>
      <c r="C511" s="1" t="b">
        <f>IFERROR(IF(VLOOKUP($G511, '[1]Kathys Report LTC Facilities'!D:D,1,FALSE)=$G511,TRUE,FALSE), FALSE)</f>
        <v>0</v>
      </c>
      <c r="D511" s="1" t="b">
        <f>IFERROR(IF(VLOOKUP($J511, '[1]Kathys Report LTC Facilities'!E:E,1,FALSE)=$J511,TRUE,FALSE), FALSE)</f>
        <v>0</v>
      </c>
      <c r="E511" s="1" t="b">
        <f t="shared" si="7"/>
        <v>0</v>
      </c>
      <c r="F511" s="1" t="s">
        <v>1764</v>
      </c>
      <c r="G511" t="s">
        <v>1691</v>
      </c>
      <c r="H511" t="s">
        <v>17</v>
      </c>
      <c r="I511" t="s">
        <v>18</v>
      </c>
      <c r="J511" t="s">
        <v>578</v>
      </c>
      <c r="K511" t="s">
        <v>1692</v>
      </c>
      <c r="L511" t="s">
        <v>19</v>
      </c>
      <c r="M511" t="s">
        <v>39</v>
      </c>
      <c r="N511" t="s">
        <v>50</v>
      </c>
      <c r="P511" s="1">
        <v>3166136524</v>
      </c>
      <c r="Q511" t="s">
        <v>442</v>
      </c>
      <c r="S511" t="s">
        <v>22</v>
      </c>
      <c r="T511" t="s">
        <v>22</v>
      </c>
      <c r="U511" t="s">
        <v>715</v>
      </c>
    </row>
    <row r="512" spans="1:22" ht="15" customHeight="1">
      <c r="A512" s="1">
        <v>1066294</v>
      </c>
      <c r="B512" s="1" t="e">
        <f>VLOOKUP(Table15[[#This Row],[RESOURCE_ID]],[1]!Table3[NH Provider '#],1,FALSE)</f>
        <v>#REF!</v>
      </c>
      <c r="C512" s="1" t="b">
        <f>IFERROR(IF(VLOOKUP($G512, '[1]Kathys Report LTC Facilities'!D:D,1,FALSE)=$G512,TRUE,FALSE), FALSE)</f>
        <v>0</v>
      </c>
      <c r="D512" s="1" t="b">
        <f>IFERROR(IF(VLOOKUP($J512, '[1]Kathys Report LTC Facilities'!E:E,1,FALSE)=$J512,TRUE,FALSE), FALSE)</f>
        <v>0</v>
      </c>
      <c r="E512" s="1" t="b">
        <f t="shared" si="7"/>
        <v>0</v>
      </c>
      <c r="F512" s="1" t="s">
        <v>1762</v>
      </c>
      <c r="G512" t="s">
        <v>1371</v>
      </c>
      <c r="H512" t="s">
        <v>17</v>
      </c>
      <c r="I512" t="s">
        <v>18</v>
      </c>
      <c r="J512" t="s">
        <v>1372</v>
      </c>
      <c r="L512" t="s">
        <v>19</v>
      </c>
      <c r="M512" t="s">
        <v>98</v>
      </c>
      <c r="N512" t="s">
        <v>99</v>
      </c>
      <c r="P512" s="1">
        <v>9133417077</v>
      </c>
      <c r="Q512" t="s">
        <v>441</v>
      </c>
      <c r="R512" t="s">
        <v>710</v>
      </c>
      <c r="S512" t="s">
        <v>22</v>
      </c>
      <c r="T512" t="s">
        <v>27</v>
      </c>
      <c r="U512" t="s">
        <v>731</v>
      </c>
      <c r="V512" t="s">
        <v>23</v>
      </c>
    </row>
    <row r="513" spans="1:22" ht="15" customHeight="1">
      <c r="A513" s="1">
        <v>1066113</v>
      </c>
      <c r="B513" s="1" t="e">
        <f>VLOOKUP(Table15[[#This Row],[RESOURCE_ID]],[1]!Table3[NH Provider '#],1,FALSE)</f>
        <v>#REF!</v>
      </c>
      <c r="C513" s="1" t="b">
        <f>IFERROR(IF(VLOOKUP($G513, '[1]Kathys Report LTC Facilities'!D:D,1,FALSE)=$G513,TRUE,FALSE), FALSE)</f>
        <v>1</v>
      </c>
      <c r="D513" s="1" t="b">
        <f>IFERROR(IF(VLOOKUP($J513, '[1]Kathys Report LTC Facilities'!E:E,1,FALSE)=$J513,TRUE,FALSE), FALSE)</f>
        <v>1</v>
      </c>
      <c r="E513" s="1" t="b">
        <f t="shared" si="7"/>
        <v>1</v>
      </c>
      <c r="F513" s="1" t="s">
        <v>1763</v>
      </c>
      <c r="G513" t="s">
        <v>1089</v>
      </c>
      <c r="H513" t="s">
        <v>17</v>
      </c>
      <c r="I513" t="s">
        <v>18</v>
      </c>
      <c r="J513" t="s">
        <v>1090</v>
      </c>
      <c r="L513" t="s">
        <v>19</v>
      </c>
      <c r="M513" t="s">
        <v>98</v>
      </c>
      <c r="N513" t="s">
        <v>99</v>
      </c>
      <c r="P513" s="1">
        <v>9133840709</v>
      </c>
      <c r="Q513" t="s">
        <v>441</v>
      </c>
      <c r="R513" t="s">
        <v>710</v>
      </c>
      <c r="S513" t="s">
        <v>22</v>
      </c>
      <c r="T513" t="s">
        <v>22</v>
      </c>
      <c r="U513" t="s">
        <v>226</v>
      </c>
      <c r="V513" t="s">
        <v>23</v>
      </c>
    </row>
    <row r="514" spans="1:22" ht="15" customHeight="1">
      <c r="A514" s="1">
        <v>1066211</v>
      </c>
      <c r="B514" s="1" t="e">
        <f>VLOOKUP(Table15[[#This Row],[RESOURCE_ID]],[1]!Table3[NH Provider '#],1,FALSE)</f>
        <v>#REF!</v>
      </c>
      <c r="C514" s="1" t="b">
        <f>IFERROR(IF(VLOOKUP($G514, '[1]Kathys Report LTC Facilities'!D:D,1,FALSE)=$G514,TRUE,FALSE), FALSE)</f>
        <v>1</v>
      </c>
      <c r="D514" s="1" t="b">
        <f>IFERROR(IF(VLOOKUP($J514, '[1]Kathys Report LTC Facilities'!E:E,1,FALSE)=$J514,TRUE,FALSE), FALSE)</f>
        <v>1</v>
      </c>
      <c r="E514" s="1" t="b">
        <f t="shared" ref="E514:E539" si="8">OR($C514, $D514)</f>
        <v>1</v>
      </c>
      <c r="F514" s="1" t="s">
        <v>1763</v>
      </c>
      <c r="G514" t="s">
        <v>1244</v>
      </c>
      <c r="H514" t="s">
        <v>17</v>
      </c>
      <c r="I514" t="s">
        <v>18</v>
      </c>
      <c r="J514" t="s">
        <v>1245</v>
      </c>
      <c r="L514" t="s">
        <v>19</v>
      </c>
      <c r="M514" t="s">
        <v>96</v>
      </c>
      <c r="N514" t="s">
        <v>74</v>
      </c>
      <c r="P514" s="1">
        <v>9134920586</v>
      </c>
      <c r="Q514" t="s">
        <v>441</v>
      </c>
      <c r="R514" t="s">
        <v>710</v>
      </c>
      <c r="S514" t="s">
        <v>27</v>
      </c>
      <c r="T514" t="s">
        <v>22</v>
      </c>
      <c r="U514" t="s">
        <v>226</v>
      </c>
      <c r="V514" t="s">
        <v>23</v>
      </c>
    </row>
    <row r="515" spans="1:22" ht="15" customHeight="1">
      <c r="A515" s="1">
        <v>1059003</v>
      </c>
      <c r="B515" s="1" t="e">
        <f>VLOOKUP(Table15[[#This Row],[RESOURCE_ID]],[1]!Table3[NH Provider '#],1,FALSE)</f>
        <v>#REF!</v>
      </c>
      <c r="C515" s="1" t="b">
        <f>IFERROR(IF(VLOOKUP($G515, '[1]Kathys Report LTC Facilities'!D:D,1,FALSE)=$G515,TRUE,FALSE), FALSE)</f>
        <v>0</v>
      </c>
      <c r="D515" s="1" t="b">
        <f>IFERROR(IF(VLOOKUP($J515, '[1]Kathys Report LTC Facilities'!E:E,1,FALSE)=$J515,TRUE,FALSE), FALSE)</f>
        <v>0</v>
      </c>
      <c r="E515" s="1" t="b">
        <f t="shared" si="8"/>
        <v>0</v>
      </c>
      <c r="F515" s="1" t="s">
        <v>1763</v>
      </c>
      <c r="G515" t="s">
        <v>1001</v>
      </c>
      <c r="H515" t="s">
        <v>17</v>
      </c>
      <c r="I515" t="s">
        <v>18</v>
      </c>
      <c r="J515" t="s">
        <v>843</v>
      </c>
      <c r="K515" t="s">
        <v>844</v>
      </c>
      <c r="L515" t="s">
        <v>19</v>
      </c>
      <c r="M515" t="s">
        <v>286</v>
      </c>
      <c r="N515" t="s">
        <v>287</v>
      </c>
      <c r="P515" t="s">
        <v>20</v>
      </c>
      <c r="R515" t="s">
        <v>661</v>
      </c>
      <c r="S515" t="s">
        <v>22</v>
      </c>
      <c r="T515" t="s">
        <v>22</v>
      </c>
      <c r="U515" t="s">
        <v>226</v>
      </c>
      <c r="V515" t="s">
        <v>23</v>
      </c>
    </row>
    <row r="516" spans="1:22" ht="15" customHeight="1">
      <c r="A516" s="1">
        <v>1029779</v>
      </c>
      <c r="B516" s="1" t="e">
        <f>VLOOKUP(Table15[[#This Row],[RESOURCE_ID]],[1]!Table3[NH Provider '#],1,FALSE)</f>
        <v>#REF!</v>
      </c>
      <c r="C516" s="1" t="b">
        <f>IFERROR(IF(VLOOKUP($G516, '[1]Kathys Report LTC Facilities'!D:D,1,FALSE)=$G516,TRUE,FALSE), FALSE)</f>
        <v>0</v>
      </c>
      <c r="D516" s="1" t="b">
        <f>IFERROR(IF(VLOOKUP($J516, '[1]Kathys Report LTC Facilities'!E:E,1,FALSE)=$J516,TRUE,FALSE), FALSE)</f>
        <v>0</v>
      </c>
      <c r="E516" s="1" t="b">
        <f t="shared" si="8"/>
        <v>0</v>
      </c>
      <c r="F516" s="1" t="s">
        <v>1764</v>
      </c>
      <c r="G516" t="s">
        <v>860</v>
      </c>
      <c r="H516" t="s">
        <v>17</v>
      </c>
      <c r="I516" t="s">
        <v>18</v>
      </c>
      <c r="J516" t="s">
        <v>735</v>
      </c>
      <c r="K516" t="s">
        <v>861</v>
      </c>
      <c r="L516" t="s">
        <v>19</v>
      </c>
      <c r="M516" t="s">
        <v>57</v>
      </c>
      <c r="N516" t="s">
        <v>58</v>
      </c>
      <c r="P516" t="s">
        <v>20</v>
      </c>
      <c r="R516" t="s">
        <v>389</v>
      </c>
      <c r="S516" t="s">
        <v>27</v>
      </c>
      <c r="T516" t="s">
        <v>22</v>
      </c>
      <c r="U516" t="s">
        <v>226</v>
      </c>
      <c r="V516" t="s">
        <v>23</v>
      </c>
    </row>
    <row r="517" spans="1:22" ht="15" customHeight="1">
      <c r="A517" s="1">
        <v>1066402</v>
      </c>
      <c r="B517" s="1" t="e">
        <f>VLOOKUP(Table15[[#This Row],[RESOURCE_ID]],[1]!Table3[NH Provider '#],1,FALSE)</f>
        <v>#REF!</v>
      </c>
      <c r="C517" s="1" t="b">
        <f>IFERROR(IF(VLOOKUP($G517, '[1]Kathys Report LTC Facilities'!D:D,1,FALSE)=$G517,TRUE,FALSE), FALSE)</f>
        <v>0</v>
      </c>
      <c r="D517" s="1" t="b">
        <f>IFERROR(IF(VLOOKUP($J517, '[1]Kathys Report LTC Facilities'!E:E,1,FALSE)=$J517,TRUE,FALSE), FALSE)</f>
        <v>0</v>
      </c>
      <c r="E517" s="1" t="b">
        <f t="shared" si="8"/>
        <v>0</v>
      </c>
      <c r="F517" s="1" t="s">
        <v>1763</v>
      </c>
      <c r="G517" t="s">
        <v>1545</v>
      </c>
      <c r="H517" t="s">
        <v>17</v>
      </c>
      <c r="I517" t="s">
        <v>18</v>
      </c>
      <c r="J517" t="s">
        <v>1546</v>
      </c>
      <c r="L517" t="s">
        <v>19</v>
      </c>
      <c r="M517" t="s">
        <v>268</v>
      </c>
      <c r="N517" t="s">
        <v>269</v>
      </c>
      <c r="P517" s="1">
        <v>6205325801</v>
      </c>
      <c r="Q517" t="s">
        <v>54</v>
      </c>
      <c r="R517" t="s">
        <v>710</v>
      </c>
      <c r="S517" t="s">
        <v>22</v>
      </c>
      <c r="T517" t="s">
        <v>22</v>
      </c>
      <c r="U517" t="s">
        <v>226</v>
      </c>
      <c r="V517" t="s">
        <v>23</v>
      </c>
    </row>
    <row r="518" spans="1:22" s="3" customFormat="1" ht="15" customHeight="1">
      <c r="A518" s="2">
        <v>1032271</v>
      </c>
      <c r="B518" s="2" t="e">
        <f>VLOOKUP(Table15[[#This Row],[RESOURCE_ID]],[1]!Table3[NH Provider '#],1,FALSE)</f>
        <v>#REF!</v>
      </c>
      <c r="C518" s="2" t="b">
        <f>IFERROR(IF(VLOOKUP($G518, '[1]Kathys Report LTC Facilities'!D:D,1,FALSE)=$G518,TRUE,FALSE), FALSE)</f>
        <v>0</v>
      </c>
      <c r="D518" s="2" t="b">
        <f>IFERROR(IF(VLOOKUP($J518, '[1]Kathys Report LTC Facilities'!E:E,1,FALSE)=$J518,TRUE,FALSE), FALSE)</f>
        <v>0</v>
      </c>
      <c r="E518" s="2" t="b">
        <f t="shared" si="8"/>
        <v>0</v>
      </c>
      <c r="F518" s="2" t="s">
        <v>1762</v>
      </c>
      <c r="G518" s="3" t="s">
        <v>887</v>
      </c>
      <c r="H518" s="3" t="s">
        <v>17</v>
      </c>
      <c r="I518" s="3" t="s">
        <v>18</v>
      </c>
      <c r="J518" s="3" t="s">
        <v>1810</v>
      </c>
      <c r="K518" s="3" t="s">
        <v>480</v>
      </c>
      <c r="L518" s="3" t="s">
        <v>19</v>
      </c>
      <c r="M518" s="3" t="s">
        <v>79</v>
      </c>
      <c r="N518" s="3" t="s">
        <v>88</v>
      </c>
      <c r="P518" s="3" t="s">
        <v>20</v>
      </c>
      <c r="R518" s="3" t="s">
        <v>443</v>
      </c>
      <c r="S518" s="3" t="s">
        <v>27</v>
      </c>
      <c r="T518" s="3" t="s">
        <v>22</v>
      </c>
      <c r="U518" s="3" t="s">
        <v>704</v>
      </c>
      <c r="V518" s="3" t="s">
        <v>23</v>
      </c>
    </row>
    <row r="519" spans="1:22" ht="15" customHeight="1">
      <c r="A519" s="1">
        <v>1044094</v>
      </c>
      <c r="B519" s="1" t="e">
        <f>VLOOKUP(Table15[[#This Row],[RESOURCE_ID]],[1]!Table3[NH Provider '#],1,FALSE)</f>
        <v>#REF!</v>
      </c>
      <c r="C519" s="1" t="b">
        <f>IFERROR(IF(VLOOKUP($G519, '[1]Kathys Report LTC Facilities'!D:D,1,FALSE)=$G519,TRUE,FALSE), FALSE)</f>
        <v>0</v>
      </c>
      <c r="D519" s="1" t="b">
        <f>IFERROR(IF(VLOOKUP($J519, '[1]Kathys Report LTC Facilities'!E:E,1,FALSE)=$J519,TRUE,FALSE), FALSE)</f>
        <v>0</v>
      </c>
      <c r="E519" s="1" t="b">
        <f t="shared" si="8"/>
        <v>0</v>
      </c>
      <c r="F519" s="1" t="s">
        <v>1763</v>
      </c>
      <c r="G519" t="s">
        <v>1811</v>
      </c>
      <c r="H519" t="s">
        <v>17</v>
      </c>
      <c r="I519" t="s">
        <v>18</v>
      </c>
      <c r="J519" t="s">
        <v>1617</v>
      </c>
      <c r="L519" t="s">
        <v>19</v>
      </c>
      <c r="M519" t="s">
        <v>621</v>
      </c>
      <c r="N519" t="s">
        <v>622</v>
      </c>
      <c r="P519" t="s">
        <v>20</v>
      </c>
      <c r="R519" t="s">
        <v>26</v>
      </c>
      <c r="S519" t="s">
        <v>27</v>
      </c>
      <c r="T519" t="s">
        <v>22</v>
      </c>
      <c r="U519" t="s">
        <v>226</v>
      </c>
      <c r="V519" t="s">
        <v>23</v>
      </c>
    </row>
    <row r="520" spans="1:22" ht="15" customHeight="1">
      <c r="A520" s="1">
        <v>1066326</v>
      </c>
      <c r="B520" s="1" t="e">
        <f>VLOOKUP(Table15[[#This Row],[RESOURCE_ID]],[1]!Table3[NH Provider '#],1,FALSE)</f>
        <v>#REF!</v>
      </c>
      <c r="C520" s="1" t="b">
        <f>IFERROR(IF(VLOOKUP($G520, '[1]Kathys Report LTC Facilities'!D:D,1,FALSE)=$G520,TRUE,FALSE), FALSE)</f>
        <v>0</v>
      </c>
      <c r="D520" s="1" t="b">
        <f>IFERROR(IF(VLOOKUP($J520, '[1]Kathys Report LTC Facilities'!E:E,1,FALSE)=$J520,TRUE,FALSE), FALSE)</f>
        <v>0</v>
      </c>
      <c r="E520" s="1" t="b">
        <f t="shared" si="8"/>
        <v>0</v>
      </c>
      <c r="F520" s="1" t="s">
        <v>1763</v>
      </c>
      <c r="G520" t="s">
        <v>1812</v>
      </c>
      <c r="H520" t="s">
        <v>17</v>
      </c>
      <c r="I520" t="s">
        <v>18</v>
      </c>
      <c r="J520" t="s">
        <v>1813</v>
      </c>
      <c r="K520" t="s">
        <v>1430</v>
      </c>
      <c r="L520" t="s">
        <v>19</v>
      </c>
      <c r="M520" t="s">
        <v>79</v>
      </c>
      <c r="N520" t="s">
        <v>80</v>
      </c>
      <c r="P520" s="1">
        <v>9134778001</v>
      </c>
      <c r="Q520" t="s">
        <v>441</v>
      </c>
      <c r="R520" t="s">
        <v>710</v>
      </c>
      <c r="S520" t="s">
        <v>22</v>
      </c>
      <c r="T520" t="s">
        <v>22</v>
      </c>
      <c r="U520" t="s">
        <v>226</v>
      </c>
      <c r="V520" t="s">
        <v>23</v>
      </c>
    </row>
    <row r="521" spans="1:22" ht="15" customHeight="1">
      <c r="A521" s="1">
        <v>1066433</v>
      </c>
      <c r="B521" s="1" t="e">
        <f>VLOOKUP(Table15[[#This Row],[RESOURCE_ID]],[1]!Table3[NH Provider '#],1,FALSE)</f>
        <v>#REF!</v>
      </c>
      <c r="C521" s="1" t="b">
        <f>IFERROR(IF(VLOOKUP($G521, '[1]Kathys Report LTC Facilities'!D:D,1,FALSE)=$G521,TRUE,FALSE), FALSE)</f>
        <v>0</v>
      </c>
      <c r="D521" s="1" t="b">
        <f>IFERROR(IF(VLOOKUP($J521, '[1]Kathys Report LTC Facilities'!E:E,1,FALSE)=$J521,TRUE,FALSE), FALSE)</f>
        <v>0</v>
      </c>
      <c r="E521" s="1" t="b">
        <f t="shared" si="8"/>
        <v>0</v>
      </c>
      <c r="F521" s="1" t="s">
        <v>1763</v>
      </c>
      <c r="G521" t="s">
        <v>1814</v>
      </c>
      <c r="H521" t="s">
        <v>17</v>
      </c>
      <c r="I521" t="s">
        <v>18</v>
      </c>
      <c r="J521" t="s">
        <v>1591</v>
      </c>
      <c r="K521" t="s">
        <v>1592</v>
      </c>
      <c r="L521" t="s">
        <v>19</v>
      </c>
      <c r="M521" t="s">
        <v>68</v>
      </c>
      <c r="N521" t="s">
        <v>69</v>
      </c>
      <c r="P521" s="1">
        <v>7858252432</v>
      </c>
      <c r="Q521" t="s">
        <v>441</v>
      </c>
      <c r="R521" t="s">
        <v>710</v>
      </c>
      <c r="S521" t="s">
        <v>27</v>
      </c>
      <c r="T521" t="s">
        <v>22</v>
      </c>
      <c r="U521" t="s">
        <v>704</v>
      </c>
      <c r="V521" t="s">
        <v>23</v>
      </c>
    </row>
    <row r="522" spans="1:22" ht="15" customHeight="1">
      <c r="A522" s="1">
        <v>1073127</v>
      </c>
      <c r="B522" s="1" t="e">
        <f>VLOOKUP(Table15[[#This Row],[RESOURCE_ID]],[1]!Table3[NH Provider '#],1,FALSE)</f>
        <v>#REF!</v>
      </c>
      <c r="C522" s="1" t="b">
        <f>IFERROR(IF(VLOOKUP($G522, '[1]Kathys Report LTC Facilities'!D:D,1,FALSE)=$G522,TRUE,FALSE), FALSE)</f>
        <v>1</v>
      </c>
      <c r="D522" s="1" t="b">
        <f>IFERROR(IF(VLOOKUP($J522, '[1]Kathys Report LTC Facilities'!E:E,1,FALSE)=$J522,TRUE,FALSE), FALSE)</f>
        <v>0</v>
      </c>
      <c r="E522" s="1" t="b">
        <f t="shared" si="8"/>
        <v>1</v>
      </c>
      <c r="F522" s="1" t="s">
        <v>1763</v>
      </c>
      <c r="G522" t="s">
        <v>1257</v>
      </c>
      <c r="H522" t="s">
        <v>17</v>
      </c>
      <c r="I522" t="s">
        <v>18</v>
      </c>
      <c r="J522" t="s">
        <v>780</v>
      </c>
      <c r="L522" t="s">
        <v>19</v>
      </c>
      <c r="M522" t="s">
        <v>86</v>
      </c>
      <c r="N522" t="s">
        <v>87</v>
      </c>
      <c r="O522" t="s">
        <v>983</v>
      </c>
      <c r="P522" t="s">
        <v>20</v>
      </c>
      <c r="R522" t="s">
        <v>661</v>
      </c>
      <c r="S522" t="s">
        <v>27</v>
      </c>
      <c r="T522" t="s">
        <v>22</v>
      </c>
      <c r="U522" t="s">
        <v>226</v>
      </c>
      <c r="V522" t="s">
        <v>23</v>
      </c>
    </row>
    <row r="523" spans="1:22" s="3" customFormat="1" ht="15" customHeight="1">
      <c r="A523" s="2">
        <v>1258857</v>
      </c>
      <c r="B523" s="2" t="e">
        <f>VLOOKUP(Table15[[#This Row],[RESOURCE_ID]],[1]!Table3[NH Provider '#],1,FALSE)</f>
        <v>#REF!</v>
      </c>
      <c r="C523" s="2" t="b">
        <f>IFERROR(IF(VLOOKUP($G523, '[1]Kathys Report LTC Facilities'!D:D,1,FALSE)=$G523,TRUE,FALSE), FALSE)</f>
        <v>0</v>
      </c>
      <c r="D523" s="2" t="b">
        <f>IFERROR(IF(VLOOKUP($J523, '[1]Kathys Report LTC Facilities'!E:E,1,FALSE)=$J523,TRUE,FALSE), FALSE)</f>
        <v>0</v>
      </c>
      <c r="E523" s="2" t="b">
        <f t="shared" si="8"/>
        <v>0</v>
      </c>
      <c r="F523" s="2" t="s">
        <v>1762</v>
      </c>
      <c r="G523" s="3" t="s">
        <v>1815</v>
      </c>
      <c r="H523" s="3" t="s">
        <v>17</v>
      </c>
      <c r="I523" s="3" t="s">
        <v>18</v>
      </c>
      <c r="J523" s="3" t="s">
        <v>853</v>
      </c>
      <c r="L523" s="3" t="s">
        <v>19</v>
      </c>
      <c r="M523" s="3" t="s">
        <v>179</v>
      </c>
      <c r="N523" s="3" t="s">
        <v>180</v>
      </c>
      <c r="O523" s="3" t="s">
        <v>813</v>
      </c>
      <c r="P523" s="2">
        <v>6202516042</v>
      </c>
      <c r="Q523" s="3" t="s">
        <v>54</v>
      </c>
      <c r="S523" s="3" t="s">
        <v>27</v>
      </c>
      <c r="T523" s="3" t="s">
        <v>22</v>
      </c>
      <c r="U523" s="3" t="s">
        <v>226</v>
      </c>
    </row>
    <row r="524" spans="1:22" ht="15" customHeight="1">
      <c r="A524" s="1">
        <v>1001665</v>
      </c>
      <c r="B524" s="1" t="e">
        <f>VLOOKUP(Table15[[#This Row],[RESOURCE_ID]],[1]!Table3[NH Provider '#],1,FALSE)</f>
        <v>#REF!</v>
      </c>
      <c r="C524" s="1" t="b">
        <f>IFERROR(IF(VLOOKUP($G524, '[1]Kathys Report LTC Facilities'!D:D,1,FALSE)=$G524,TRUE,FALSE), FALSE)</f>
        <v>0</v>
      </c>
      <c r="D524" s="1" t="b">
        <f>IFERROR(IF(VLOOKUP($J524, '[1]Kathys Report LTC Facilities'!E:E,1,FALSE)=$J524,TRUE,FALSE), FALSE)</f>
        <v>0</v>
      </c>
      <c r="E524" s="1" t="b">
        <f t="shared" si="8"/>
        <v>0</v>
      </c>
      <c r="F524" s="1" t="s">
        <v>1762</v>
      </c>
      <c r="G524" t="s">
        <v>250</v>
      </c>
      <c r="H524" t="s">
        <v>17</v>
      </c>
      <c r="I524" t="s">
        <v>18</v>
      </c>
      <c r="J524" t="s">
        <v>251</v>
      </c>
      <c r="L524" t="s">
        <v>19</v>
      </c>
      <c r="M524" t="s">
        <v>252</v>
      </c>
      <c r="N524" t="s">
        <v>253</v>
      </c>
      <c r="O524" t="s">
        <v>254</v>
      </c>
      <c r="P524" t="s">
        <v>20</v>
      </c>
      <c r="R524" t="s">
        <v>21</v>
      </c>
      <c r="S524" t="s">
        <v>27</v>
      </c>
      <c r="T524" t="s">
        <v>22</v>
      </c>
      <c r="U524" t="s">
        <v>255</v>
      </c>
      <c r="V524" t="s">
        <v>23</v>
      </c>
    </row>
    <row r="525" spans="1:22" s="3" customFormat="1" ht="15" customHeight="1">
      <c r="A525" s="2">
        <v>1011825</v>
      </c>
      <c r="B525" s="2" t="e">
        <f>VLOOKUP(Table15[[#This Row],[RESOURCE_ID]],[1]!Table3[NH Provider '#],1,FALSE)</f>
        <v>#REF!</v>
      </c>
      <c r="C525" s="2" t="b">
        <f>IFERROR(IF(VLOOKUP($G525, '[1]Kathys Report LTC Facilities'!D:D,1,FALSE)=$G525,TRUE,FALSE), FALSE)</f>
        <v>0</v>
      </c>
      <c r="D525" s="2" t="b">
        <f>IFERROR(IF(VLOOKUP($J525, '[1]Kathys Report LTC Facilities'!E:E,1,FALSE)=$J525,TRUE,FALSE), FALSE)</f>
        <v>0</v>
      </c>
      <c r="E525" s="2" t="b">
        <f t="shared" si="8"/>
        <v>0</v>
      </c>
      <c r="F525" s="2" t="s">
        <v>1762</v>
      </c>
      <c r="G525" s="3" t="s">
        <v>1816</v>
      </c>
      <c r="H525" s="3" t="s">
        <v>17</v>
      </c>
      <c r="I525" s="3" t="s">
        <v>18</v>
      </c>
      <c r="J525" s="3" t="s">
        <v>589</v>
      </c>
      <c r="L525" s="3" t="s">
        <v>19</v>
      </c>
      <c r="M525" s="3" t="s">
        <v>96</v>
      </c>
      <c r="N525" s="3" t="s">
        <v>618</v>
      </c>
      <c r="O525" s="3" t="s">
        <v>730</v>
      </c>
      <c r="P525" s="3" t="s">
        <v>20</v>
      </c>
      <c r="R525" s="3" t="s">
        <v>45</v>
      </c>
      <c r="S525" s="3" t="s">
        <v>27</v>
      </c>
      <c r="T525" s="3" t="s">
        <v>22</v>
      </c>
      <c r="U525" s="3" t="s">
        <v>731</v>
      </c>
      <c r="V525" s="3" t="s">
        <v>23</v>
      </c>
    </row>
    <row r="526" spans="1:22" ht="15" customHeight="1">
      <c r="A526" s="1">
        <v>1066201</v>
      </c>
      <c r="B526" s="1" t="e">
        <f>VLOOKUP(Table15[[#This Row],[RESOURCE_ID]],[1]!Table3[NH Provider '#],1,FALSE)</f>
        <v>#REF!</v>
      </c>
      <c r="C526" s="1" t="b">
        <f>IFERROR(IF(VLOOKUP($G526, '[1]Kathys Report LTC Facilities'!D:D,1,FALSE)=$G526,TRUE,FALSE), FALSE)</f>
        <v>1</v>
      </c>
      <c r="D526" s="1" t="b">
        <f>IFERROR(IF(VLOOKUP($J526, '[1]Kathys Report LTC Facilities'!E:E,1,FALSE)=$J526,TRUE,FALSE), FALSE)</f>
        <v>0</v>
      </c>
      <c r="E526" s="1" t="b">
        <f t="shared" si="8"/>
        <v>1</v>
      </c>
      <c r="F526" s="1" t="s">
        <v>1762</v>
      </c>
      <c r="G526" t="s">
        <v>1230</v>
      </c>
      <c r="H526" t="s">
        <v>17</v>
      </c>
      <c r="I526" t="s">
        <v>18</v>
      </c>
      <c r="J526" t="s">
        <v>584</v>
      </c>
      <c r="L526" t="s">
        <v>19</v>
      </c>
      <c r="M526" t="s">
        <v>599</v>
      </c>
      <c r="N526" t="s">
        <v>600</v>
      </c>
      <c r="O526" t="s">
        <v>585</v>
      </c>
      <c r="P526" s="1">
        <v>7852935244</v>
      </c>
      <c r="Q526" t="s">
        <v>54</v>
      </c>
      <c r="R526" t="s">
        <v>710</v>
      </c>
      <c r="S526" t="s">
        <v>22</v>
      </c>
      <c r="T526" t="s">
        <v>27</v>
      </c>
      <c r="U526" t="s">
        <v>226</v>
      </c>
      <c r="V526" t="s">
        <v>23</v>
      </c>
    </row>
    <row r="527" spans="1:22" ht="15" customHeight="1">
      <c r="A527" s="1">
        <v>1023502</v>
      </c>
      <c r="B527" s="1" t="e">
        <f>VLOOKUP(Table15[[#This Row],[RESOURCE_ID]],[1]!Table3[NH Provider '#],1,FALSE)</f>
        <v>#REF!</v>
      </c>
      <c r="C527" s="1" t="b">
        <f>IFERROR(IF(VLOOKUP($G527, '[1]Kathys Report LTC Facilities'!D:D,1,FALSE)=$G527,TRUE,FALSE), FALSE)</f>
        <v>0</v>
      </c>
      <c r="D527" s="1" t="b">
        <f>IFERROR(IF(VLOOKUP($J527, '[1]Kathys Report LTC Facilities'!E:E,1,FALSE)=$J527,TRUE,FALSE), FALSE)</f>
        <v>0</v>
      </c>
      <c r="E527" s="1" t="b">
        <f t="shared" si="8"/>
        <v>0</v>
      </c>
      <c r="F527" s="1" t="s">
        <v>1764</v>
      </c>
      <c r="G527" t="s">
        <v>824</v>
      </c>
      <c r="H527" t="s">
        <v>17</v>
      </c>
      <c r="I527" t="s">
        <v>18</v>
      </c>
      <c r="J527" t="s">
        <v>28</v>
      </c>
      <c r="L527" t="s">
        <v>19</v>
      </c>
      <c r="M527" t="s">
        <v>246</v>
      </c>
      <c r="N527" t="s">
        <v>247</v>
      </c>
      <c r="O527" t="s">
        <v>248</v>
      </c>
      <c r="P527" t="s">
        <v>20</v>
      </c>
      <c r="R527" t="s">
        <v>21</v>
      </c>
      <c r="S527" t="s">
        <v>27</v>
      </c>
      <c r="T527" t="s">
        <v>22</v>
      </c>
      <c r="U527" t="s">
        <v>255</v>
      </c>
      <c r="V527" t="s">
        <v>23</v>
      </c>
    </row>
    <row r="528" spans="1:22" ht="15" customHeight="1">
      <c r="A528" s="1">
        <v>1066141</v>
      </c>
      <c r="B528" s="1" t="e">
        <f>VLOOKUP(Table15[[#This Row],[RESOURCE_ID]],[1]!Table3[NH Provider '#],1,FALSE)</f>
        <v>#REF!</v>
      </c>
      <c r="C528" s="1" t="b">
        <f>IFERROR(IF(VLOOKUP($G528, '[1]Kathys Report LTC Facilities'!D:D,1,FALSE)=$G528,TRUE,FALSE), FALSE)</f>
        <v>0</v>
      </c>
      <c r="D528" s="1" t="b">
        <f>IFERROR(IF(VLOOKUP($J528, '[1]Kathys Report LTC Facilities'!E:E,1,FALSE)=$J528,TRUE,FALSE), FALSE)</f>
        <v>0</v>
      </c>
      <c r="E528" s="1" t="b">
        <f t="shared" si="8"/>
        <v>0</v>
      </c>
      <c r="F528" s="1" t="s">
        <v>1763</v>
      </c>
      <c r="G528" t="s">
        <v>1134</v>
      </c>
      <c r="H528" t="s">
        <v>17</v>
      </c>
      <c r="I528" t="s">
        <v>18</v>
      </c>
      <c r="J528" t="s">
        <v>1135</v>
      </c>
      <c r="L528" t="s">
        <v>19</v>
      </c>
      <c r="M528" t="s">
        <v>246</v>
      </c>
      <c r="N528" t="s">
        <v>247</v>
      </c>
      <c r="P528" s="1">
        <v>7859453708</v>
      </c>
      <c r="Q528" t="s">
        <v>441</v>
      </c>
      <c r="R528" t="s">
        <v>710</v>
      </c>
      <c r="S528" t="s">
        <v>22</v>
      </c>
      <c r="T528" t="s">
        <v>22</v>
      </c>
      <c r="U528" t="s">
        <v>255</v>
      </c>
      <c r="V528" t="s">
        <v>23</v>
      </c>
    </row>
    <row r="529" spans="1:22" ht="15" customHeight="1">
      <c r="A529" s="1">
        <v>1066069</v>
      </c>
      <c r="B529" s="1" t="e">
        <f>VLOOKUP(Table15[[#This Row],[RESOURCE_ID]],[1]!Table3[NH Provider '#],1,FALSE)</f>
        <v>#REF!</v>
      </c>
      <c r="C529" s="1" t="b">
        <f>IFERROR(IF(VLOOKUP($G529, '[1]Kathys Report LTC Facilities'!D:D,1,FALSE)=$G529,TRUE,FALSE), FALSE)</f>
        <v>1</v>
      </c>
      <c r="D529" s="1" t="b">
        <f>IFERROR(IF(VLOOKUP($J529, '[1]Kathys Report LTC Facilities'!E:E,1,FALSE)=$J529,TRUE,FALSE), FALSE)</f>
        <v>1</v>
      </c>
      <c r="E529" s="1" t="b">
        <f t="shared" si="8"/>
        <v>1</v>
      </c>
      <c r="F529" s="1" t="s">
        <v>1762</v>
      </c>
      <c r="G529" t="s">
        <v>1021</v>
      </c>
      <c r="H529" t="s">
        <v>17</v>
      </c>
      <c r="I529" t="s">
        <v>18</v>
      </c>
      <c r="J529" t="s">
        <v>1022</v>
      </c>
      <c r="L529" t="s">
        <v>19</v>
      </c>
      <c r="M529" t="s">
        <v>120</v>
      </c>
      <c r="N529" t="s">
        <v>121</v>
      </c>
      <c r="P529" s="1">
        <v>7859226525</v>
      </c>
      <c r="Q529" t="s">
        <v>54</v>
      </c>
      <c r="R529" t="s">
        <v>710</v>
      </c>
      <c r="S529" t="s">
        <v>22</v>
      </c>
      <c r="T529" t="s">
        <v>27</v>
      </c>
      <c r="U529" t="s">
        <v>226</v>
      </c>
      <c r="V529" t="s">
        <v>23</v>
      </c>
    </row>
    <row r="530" spans="1:22" ht="15" customHeight="1">
      <c r="A530" s="1">
        <v>1050110</v>
      </c>
      <c r="B530" s="1" t="e">
        <f>VLOOKUP(Table15[[#This Row],[RESOURCE_ID]],[1]!Table3[NH Provider '#],1,FALSE)</f>
        <v>#REF!</v>
      </c>
      <c r="C530" s="1" t="b">
        <f>IFERROR(IF(VLOOKUP($G530, '[1]Kathys Report LTC Facilities'!D:D,1,FALSE)=$G530,TRUE,FALSE), FALSE)</f>
        <v>0</v>
      </c>
      <c r="D530" s="1" t="b">
        <f>IFERROR(IF(VLOOKUP($J530, '[1]Kathys Report LTC Facilities'!E:E,1,FALSE)=$J530,TRUE,FALSE), FALSE)</f>
        <v>0</v>
      </c>
      <c r="E530" s="1" t="b">
        <f t="shared" si="8"/>
        <v>0</v>
      </c>
      <c r="F530" s="1" t="s">
        <v>1762</v>
      </c>
      <c r="G530" t="s">
        <v>972</v>
      </c>
      <c r="H530" t="s">
        <v>17</v>
      </c>
      <c r="I530" t="s">
        <v>18</v>
      </c>
      <c r="J530" t="s">
        <v>574</v>
      </c>
      <c r="L530" t="s">
        <v>19</v>
      </c>
      <c r="M530" t="s">
        <v>647</v>
      </c>
      <c r="N530" t="s">
        <v>648</v>
      </c>
      <c r="O530" t="s">
        <v>575</v>
      </c>
      <c r="P530" t="s">
        <v>20</v>
      </c>
      <c r="R530" t="s">
        <v>21</v>
      </c>
      <c r="S530" t="s">
        <v>27</v>
      </c>
      <c r="T530" t="s">
        <v>22</v>
      </c>
      <c r="U530" t="s">
        <v>731</v>
      </c>
      <c r="V530" t="s">
        <v>23</v>
      </c>
    </row>
    <row r="531" spans="1:22" s="3" customFormat="1" ht="15" customHeight="1">
      <c r="A531" s="2">
        <v>1246795</v>
      </c>
      <c r="B531" s="2" t="e">
        <f>VLOOKUP(Table15[[#This Row],[RESOURCE_ID]],[1]!Table3[NH Provider '#],1,FALSE)</f>
        <v>#REF!</v>
      </c>
      <c r="C531" s="2" t="b">
        <f>IFERROR(IF(VLOOKUP($G531, '[1]Kathys Report LTC Facilities'!D:D,1,FALSE)=$G531,TRUE,FALSE), FALSE)</f>
        <v>0</v>
      </c>
      <c r="D531" s="2" t="b">
        <f>IFERROR(IF(VLOOKUP($J531, '[1]Kathys Report LTC Facilities'!E:E,1,FALSE)=$J531,TRUE,FALSE), FALSE)</f>
        <v>0</v>
      </c>
      <c r="E531" s="2" t="b">
        <f t="shared" si="8"/>
        <v>0</v>
      </c>
      <c r="F531" s="2" t="s">
        <v>1762</v>
      </c>
      <c r="G531" s="3" t="s">
        <v>1817</v>
      </c>
      <c r="H531" s="3" t="s">
        <v>17</v>
      </c>
      <c r="I531" s="3" t="s">
        <v>18</v>
      </c>
      <c r="J531" s="3" t="s">
        <v>656</v>
      </c>
      <c r="L531" s="3" t="s">
        <v>19</v>
      </c>
      <c r="M531" s="3" t="s">
        <v>465</v>
      </c>
      <c r="N531" s="3" t="s">
        <v>466</v>
      </c>
      <c r="O531" s="3" t="s">
        <v>657</v>
      </c>
      <c r="P531" s="2">
        <v>6208553498</v>
      </c>
      <c r="Q531" s="3" t="s">
        <v>442</v>
      </c>
      <c r="S531" s="3" t="s">
        <v>22</v>
      </c>
      <c r="T531" s="3" t="s">
        <v>27</v>
      </c>
      <c r="U531" s="3" t="s">
        <v>226</v>
      </c>
    </row>
    <row r="532" spans="1:22" ht="15" customHeight="1">
      <c r="A532" s="1">
        <v>1049352</v>
      </c>
      <c r="B532" s="1" t="e">
        <f>VLOOKUP(Table15[[#This Row],[RESOURCE_ID]],[1]!Table3[NH Provider '#],1,FALSE)</f>
        <v>#REF!</v>
      </c>
      <c r="C532" s="1" t="b">
        <f>IFERROR(IF(VLOOKUP($G532, '[1]Kathys Report LTC Facilities'!D:D,1,FALSE)=$G532,TRUE,FALSE), FALSE)</f>
        <v>0</v>
      </c>
      <c r="D532" s="1" t="b">
        <f>IFERROR(IF(VLOOKUP($J532, '[1]Kathys Report LTC Facilities'!E:E,1,FALSE)=$J532,TRUE,FALSE), FALSE)</f>
        <v>0</v>
      </c>
      <c r="E532" s="1" t="b">
        <f t="shared" si="8"/>
        <v>0</v>
      </c>
      <c r="F532" s="1" t="s">
        <v>1762</v>
      </c>
      <c r="G532" t="s">
        <v>968</v>
      </c>
      <c r="H532" t="s">
        <v>17</v>
      </c>
      <c r="I532" t="s">
        <v>18</v>
      </c>
      <c r="J532" t="s">
        <v>450</v>
      </c>
      <c r="L532" t="s">
        <v>19</v>
      </c>
      <c r="M532" t="s">
        <v>286</v>
      </c>
      <c r="N532" t="s">
        <v>287</v>
      </c>
      <c r="O532" t="s">
        <v>451</v>
      </c>
      <c r="P532" t="s">
        <v>20</v>
      </c>
      <c r="R532" t="s">
        <v>106</v>
      </c>
      <c r="S532" t="s">
        <v>27</v>
      </c>
      <c r="T532" t="s">
        <v>22</v>
      </c>
      <c r="U532" t="s">
        <v>731</v>
      </c>
      <c r="V532" t="s">
        <v>23</v>
      </c>
    </row>
    <row r="533" spans="1:22" ht="15" customHeight="1">
      <c r="A533" s="1">
        <v>1041812</v>
      </c>
      <c r="B533" s="1" t="e">
        <f>VLOOKUP(Table15[[#This Row],[RESOURCE_ID]],[1]!Table3[NH Provider '#],1,FALSE)</f>
        <v>#REF!</v>
      </c>
      <c r="C533" s="1" t="b">
        <f>IFERROR(IF(VLOOKUP($G533, '[1]Kathys Report LTC Facilities'!D:D,1,FALSE)=$G533,TRUE,FALSE), FALSE)</f>
        <v>0</v>
      </c>
      <c r="D533" s="1" t="b">
        <f>IFERROR(IF(VLOOKUP($J533, '[1]Kathys Report LTC Facilities'!E:E,1,FALSE)=$J533,TRUE,FALSE), FALSE)</f>
        <v>0</v>
      </c>
      <c r="E533" s="1" t="b">
        <f t="shared" si="8"/>
        <v>0</v>
      </c>
      <c r="F533" s="1" t="s">
        <v>1764</v>
      </c>
      <c r="G533" t="s">
        <v>484</v>
      </c>
      <c r="H533" t="s">
        <v>17</v>
      </c>
      <c r="I533" t="s">
        <v>18</v>
      </c>
      <c r="J533" t="s">
        <v>471</v>
      </c>
      <c r="L533" t="s">
        <v>19</v>
      </c>
      <c r="M533" t="s">
        <v>36</v>
      </c>
      <c r="N533" t="s">
        <v>276</v>
      </c>
      <c r="O533" t="s">
        <v>470</v>
      </c>
      <c r="P533" t="s">
        <v>20</v>
      </c>
      <c r="R533" t="s">
        <v>31</v>
      </c>
      <c r="S533" t="s">
        <v>27</v>
      </c>
      <c r="T533" t="s">
        <v>22</v>
      </c>
      <c r="U533" t="s">
        <v>715</v>
      </c>
      <c r="V533" t="s">
        <v>23</v>
      </c>
    </row>
    <row r="534" spans="1:22" ht="15" customHeight="1">
      <c r="A534" s="1">
        <v>1037709</v>
      </c>
      <c r="B534" s="1" t="e">
        <f>VLOOKUP(Table15[[#This Row],[RESOURCE_ID]],[1]!Table3[NH Provider '#],1,FALSE)</f>
        <v>#REF!</v>
      </c>
      <c r="C534" s="1" t="b">
        <f>IFERROR(IF(VLOOKUP($G534, '[1]Kathys Report LTC Facilities'!D:D,1,FALSE)=$G534,TRUE,FALSE), FALSE)</f>
        <v>0</v>
      </c>
      <c r="D534" s="1" t="b">
        <f>IFERROR(IF(VLOOKUP($J534, '[1]Kathys Report LTC Facilities'!E:E,1,FALSE)=$J534,TRUE,FALSE), FALSE)</f>
        <v>0</v>
      </c>
      <c r="E534" s="1" t="b">
        <f t="shared" si="8"/>
        <v>0</v>
      </c>
      <c r="F534" s="1" t="s">
        <v>1763</v>
      </c>
      <c r="G534" t="s">
        <v>604</v>
      </c>
      <c r="H534" t="s">
        <v>17</v>
      </c>
      <c r="I534" t="s">
        <v>18</v>
      </c>
      <c r="J534" t="s">
        <v>471</v>
      </c>
      <c r="L534" t="s">
        <v>19</v>
      </c>
      <c r="M534" t="s">
        <v>36</v>
      </c>
      <c r="N534" t="s">
        <v>276</v>
      </c>
      <c r="P534" t="s">
        <v>20</v>
      </c>
      <c r="R534" t="s">
        <v>377</v>
      </c>
      <c r="S534" t="s">
        <v>27</v>
      </c>
      <c r="T534" t="s">
        <v>22</v>
      </c>
      <c r="U534" t="s">
        <v>226</v>
      </c>
      <c r="V534" t="s">
        <v>23</v>
      </c>
    </row>
    <row r="535" spans="1:22" s="3" customFormat="1" ht="15" customHeight="1">
      <c r="A535" s="2">
        <v>1245809</v>
      </c>
      <c r="B535" s="2" t="e">
        <f>VLOOKUP(Table15[[#This Row],[RESOURCE_ID]],[1]!Table3[NH Provider '#],1,FALSE)</f>
        <v>#REF!</v>
      </c>
      <c r="C535" s="2" t="b">
        <f>IFERROR(IF(VLOOKUP($G535, '[1]Kathys Report LTC Facilities'!D:D,1,FALSE)=$G535,TRUE,FALSE), FALSE)</f>
        <v>0</v>
      </c>
      <c r="D535" s="2" t="b">
        <f>IFERROR(IF(VLOOKUP($J535, '[1]Kathys Report LTC Facilities'!E:E,1,FALSE)=$J535,TRUE,FALSE), FALSE)</f>
        <v>0</v>
      </c>
      <c r="E535" s="2" t="b">
        <f t="shared" si="8"/>
        <v>0</v>
      </c>
      <c r="F535" s="2" t="s">
        <v>1762</v>
      </c>
      <c r="G535" s="3" t="s">
        <v>1818</v>
      </c>
      <c r="H535" s="3" t="s">
        <v>17</v>
      </c>
      <c r="I535" s="3" t="s">
        <v>18</v>
      </c>
      <c r="J535" s="3" t="s">
        <v>464</v>
      </c>
      <c r="L535" s="3" t="s">
        <v>19</v>
      </c>
      <c r="M535" s="3" t="s">
        <v>662</v>
      </c>
      <c r="N535" s="3" t="s">
        <v>769</v>
      </c>
      <c r="O535" s="3" t="s">
        <v>467</v>
      </c>
      <c r="P535" s="2">
        <v>9999999999</v>
      </c>
      <c r="Q535" s="3" t="s">
        <v>54</v>
      </c>
      <c r="S535" s="3" t="s">
        <v>22</v>
      </c>
      <c r="T535" s="3" t="s">
        <v>27</v>
      </c>
      <c r="U535" s="3" t="s">
        <v>226</v>
      </c>
    </row>
    <row r="536" spans="1:22" ht="15" customHeight="1">
      <c r="A536" s="1">
        <v>1034554</v>
      </c>
      <c r="B536" s="1" t="e">
        <f>VLOOKUP(Table15[[#This Row],[RESOURCE_ID]],[1]!Table3[NH Provider '#],1,FALSE)</f>
        <v>#REF!</v>
      </c>
      <c r="C536" s="1" t="b">
        <f>IFERROR(IF(VLOOKUP($G536, '[1]Kathys Report LTC Facilities'!D:D,1,FALSE)=$G536,TRUE,FALSE), FALSE)</f>
        <v>0</v>
      </c>
      <c r="D536" s="1" t="b">
        <f>IFERROR(IF(VLOOKUP($J536, '[1]Kathys Report LTC Facilities'!E:E,1,FALSE)=$J536,TRUE,FALSE), FALSE)</f>
        <v>0</v>
      </c>
      <c r="E536" s="1" t="b">
        <f t="shared" si="8"/>
        <v>0</v>
      </c>
      <c r="F536" s="1" t="s">
        <v>1763</v>
      </c>
      <c r="G536" t="s">
        <v>1819</v>
      </c>
      <c r="H536" t="s">
        <v>17</v>
      </c>
      <c r="I536" t="s">
        <v>18</v>
      </c>
      <c r="J536" t="s">
        <v>898</v>
      </c>
      <c r="L536" t="s">
        <v>19</v>
      </c>
      <c r="M536" t="s">
        <v>468</v>
      </c>
      <c r="N536" t="s">
        <v>469</v>
      </c>
      <c r="P536" t="s">
        <v>20</v>
      </c>
      <c r="R536" t="s">
        <v>93</v>
      </c>
      <c r="S536" t="s">
        <v>22</v>
      </c>
      <c r="T536" t="s">
        <v>22</v>
      </c>
      <c r="U536" t="s">
        <v>226</v>
      </c>
      <c r="V536" t="s">
        <v>23</v>
      </c>
    </row>
    <row r="537" spans="1:22" ht="15" customHeight="1">
      <c r="A537" s="1">
        <v>1257253</v>
      </c>
      <c r="B537" s="1" t="e">
        <f>VLOOKUP(Table15[[#This Row],[RESOURCE_ID]],[1]!Table3[NH Provider '#],1,FALSE)</f>
        <v>#REF!</v>
      </c>
      <c r="C537" s="1" t="b">
        <f>IFERROR(IF(VLOOKUP($G537, '[1]Kathys Report LTC Facilities'!D:D,1,FALSE)=$G537,TRUE,FALSE), FALSE)</f>
        <v>0</v>
      </c>
      <c r="D537" s="1" t="b">
        <f>IFERROR(IF(VLOOKUP($J537, '[1]Kathys Report LTC Facilities'!E:E,1,FALSE)=$J537,TRUE,FALSE), FALSE)</f>
        <v>0</v>
      </c>
      <c r="E537" s="1" t="b">
        <f t="shared" si="8"/>
        <v>0</v>
      </c>
      <c r="F537" s="1" t="s">
        <v>1764</v>
      </c>
      <c r="G537" t="s">
        <v>1709</v>
      </c>
      <c r="H537" t="s">
        <v>17</v>
      </c>
      <c r="I537" t="s">
        <v>18</v>
      </c>
      <c r="J537" t="s">
        <v>978</v>
      </c>
      <c r="L537" t="s">
        <v>19</v>
      </c>
      <c r="M537" t="s">
        <v>424</v>
      </c>
      <c r="N537" t="s">
        <v>425</v>
      </c>
      <c r="O537" t="s">
        <v>880</v>
      </c>
      <c r="P537" s="1">
        <v>9999999999</v>
      </c>
      <c r="Q537" t="s">
        <v>54</v>
      </c>
      <c r="S537" t="s">
        <v>27</v>
      </c>
      <c r="T537" t="s">
        <v>22</v>
      </c>
      <c r="U537" t="s">
        <v>731</v>
      </c>
    </row>
    <row r="538" spans="1:22" ht="15" customHeight="1">
      <c r="A538" s="1">
        <v>1012373</v>
      </c>
      <c r="B538" s="1" t="e">
        <f>VLOOKUP(Table15[[#This Row],[RESOURCE_ID]],[1]!Table3[NH Provider '#],1,FALSE)</f>
        <v>#REF!</v>
      </c>
      <c r="C538" s="1" t="b">
        <f>IFERROR(IF(VLOOKUP($G538, '[1]Kathys Report LTC Facilities'!D:D,1,FALSE)=$G538,TRUE,FALSE), FALSE)</f>
        <v>0</v>
      </c>
      <c r="D538" s="1" t="b">
        <f>IFERROR(IF(VLOOKUP($J538, '[1]Kathys Report LTC Facilities'!E:E,1,FALSE)=$J538,TRUE,FALSE), FALSE)</f>
        <v>0</v>
      </c>
      <c r="E538" s="1" t="b">
        <f t="shared" si="8"/>
        <v>0</v>
      </c>
      <c r="F538" s="1" t="s">
        <v>1763</v>
      </c>
      <c r="G538" t="s">
        <v>1820</v>
      </c>
      <c r="H538" t="s">
        <v>17</v>
      </c>
      <c r="I538" t="s">
        <v>18</v>
      </c>
      <c r="J538" t="s">
        <v>679</v>
      </c>
      <c r="L538" t="s">
        <v>19</v>
      </c>
      <c r="M538" t="s">
        <v>274</v>
      </c>
      <c r="N538" t="s">
        <v>275</v>
      </c>
      <c r="P538" s="1">
        <v>9999999999</v>
      </c>
      <c r="Q538" t="s">
        <v>54</v>
      </c>
      <c r="R538" t="s">
        <v>93</v>
      </c>
      <c r="S538" t="s">
        <v>22</v>
      </c>
      <c r="T538" t="s">
        <v>22</v>
      </c>
      <c r="U538" t="s">
        <v>226</v>
      </c>
      <c r="V538" t="s">
        <v>23</v>
      </c>
    </row>
    <row r="539" spans="1:22" s="3" customFormat="1" ht="15" customHeight="1">
      <c r="A539" s="2">
        <v>1250029</v>
      </c>
      <c r="B539" s="2" t="e">
        <f>VLOOKUP(Table15[[#This Row],[RESOURCE_ID]],[1]!Table3[NH Provider '#],1,FALSE)</f>
        <v>#REF!</v>
      </c>
      <c r="C539" s="2" t="b">
        <f>IFERROR(IF(VLOOKUP($G539, '[1]Kathys Report LTC Facilities'!D:D,1,FALSE)=$G539,TRUE,FALSE), FALSE)</f>
        <v>0</v>
      </c>
      <c r="D539" s="2" t="b">
        <f>IFERROR(IF(VLOOKUP($J539, '[1]Kathys Report LTC Facilities'!E:E,1,FALSE)=$J539,TRUE,FALSE), FALSE)</f>
        <v>0</v>
      </c>
      <c r="E539" s="2" t="b">
        <f t="shared" si="8"/>
        <v>0</v>
      </c>
      <c r="F539" s="2" t="s">
        <v>1762</v>
      </c>
      <c r="G539" s="3" t="s">
        <v>1821</v>
      </c>
      <c r="H539" s="3" t="s">
        <v>17</v>
      </c>
      <c r="I539" s="3" t="s">
        <v>18</v>
      </c>
      <c r="J539" s="3" t="s">
        <v>931</v>
      </c>
      <c r="L539" s="3" t="s">
        <v>19</v>
      </c>
      <c r="M539" s="3" t="s">
        <v>631</v>
      </c>
      <c r="N539" s="3" t="s">
        <v>632</v>
      </c>
      <c r="O539" s="3" t="s">
        <v>1660</v>
      </c>
      <c r="P539" s="2">
        <v>6202950402</v>
      </c>
      <c r="Q539" s="3" t="s">
        <v>54</v>
      </c>
      <c r="S539" s="3" t="s">
        <v>22</v>
      </c>
      <c r="T539" s="3" t="s">
        <v>27</v>
      </c>
      <c r="U539" s="3" t="s">
        <v>226</v>
      </c>
    </row>
    <row r="540" spans="1:22" ht="15" customHeight="1"/>
    <row r="541" spans="1:22" ht="15" customHeight="1"/>
    <row r="542" spans="1:22" ht="15" customHeight="1"/>
    <row r="543" spans="1:22" ht="15" customHeight="1"/>
    <row r="544" spans="1:22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</sheetData>
  <dataValidations count="1">
    <dataValidation type="list" allowBlank="1" showInputMessage="1" showErrorMessage="1" sqref="F2:F539">
      <formula1>DuplicateIDDropdown1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topLeftCell="A79" workbookViewId="0">
      <selection activeCell="B95" sqref="B95"/>
    </sheetView>
  </sheetViews>
  <sheetFormatPr defaultRowHeight="15"/>
  <cols>
    <col min="1" max="1" width="22.28515625" customWidth="1"/>
    <col min="2" max="2" width="13.42578125" customWidth="1"/>
    <col min="3" max="3" width="40.5703125" customWidth="1"/>
    <col min="4" max="5" width="9.7109375" customWidth="1"/>
    <col min="7" max="7" width="9.7109375" customWidth="1"/>
    <col min="10" max="10" width="9.42578125" customWidth="1"/>
    <col min="11" max="11" width="9.7109375" customWidth="1"/>
    <col min="12" max="12" width="10.85546875" bestFit="1" customWidth="1"/>
  </cols>
  <sheetData>
    <row r="1" spans="1:13">
      <c r="A1" t="s">
        <v>1823</v>
      </c>
      <c r="B1" t="s">
        <v>1824</v>
      </c>
      <c r="C1" t="s">
        <v>1825</v>
      </c>
      <c r="D1" t="s">
        <v>1822</v>
      </c>
      <c r="E1" t="s">
        <v>1826</v>
      </c>
      <c r="F1" t="s">
        <v>1827</v>
      </c>
      <c r="G1" t="s">
        <v>1828</v>
      </c>
      <c r="H1" t="s">
        <v>1829</v>
      </c>
      <c r="I1" t="s">
        <v>1830</v>
      </c>
      <c r="J1" t="s">
        <v>1831</v>
      </c>
      <c r="K1" t="s">
        <v>1832</v>
      </c>
      <c r="L1" t="s">
        <v>1833</v>
      </c>
      <c r="M1" t="s">
        <v>1834</v>
      </c>
    </row>
    <row r="2" spans="1:13" s="3" customFormat="1">
      <c r="A2" s="4" t="b">
        <f>IFERROR(VLOOKUP($B2, '[1]Tracys Report LTC Facilities'!A:D,4,FALSE), "Not Found")</f>
        <v>0</v>
      </c>
      <c r="B2" s="5">
        <v>1035270</v>
      </c>
      <c r="C2" s="3" t="s">
        <v>772</v>
      </c>
      <c r="D2" s="3" t="s">
        <v>17</v>
      </c>
      <c r="E2" s="3" t="s">
        <v>18</v>
      </c>
      <c r="F2" s="3" t="s">
        <v>249</v>
      </c>
      <c r="H2" s="3" t="s">
        <v>19</v>
      </c>
      <c r="I2" s="3" t="s">
        <v>190</v>
      </c>
      <c r="J2" s="3" t="s">
        <v>191</v>
      </c>
      <c r="L2" s="3" t="s">
        <v>20</v>
      </c>
    </row>
    <row r="3" spans="1:13">
      <c r="A3" s="6" t="b">
        <f>IFERROR(VLOOKUP($B3, '[1]Tracys Report LTC Facilities'!A:D,4,FALSE), "Not Found")</f>
        <v>1</v>
      </c>
      <c r="B3" s="7">
        <v>1066197</v>
      </c>
      <c r="C3" t="s">
        <v>846</v>
      </c>
      <c r="D3" t="s">
        <v>17</v>
      </c>
      <c r="E3" t="s">
        <v>18</v>
      </c>
      <c r="F3" t="s">
        <v>1225</v>
      </c>
      <c r="H3" t="s">
        <v>19</v>
      </c>
      <c r="I3" t="s">
        <v>519</v>
      </c>
      <c r="J3" t="s">
        <v>520</v>
      </c>
      <c r="L3" s="1">
        <v>7857653589</v>
      </c>
    </row>
    <row r="4" spans="1:13" s="3" customFormat="1">
      <c r="A4" s="4" t="b">
        <f>IFERROR(VLOOKUP($B4, '[1]Tracys Report LTC Facilities'!A:D,4,FALSE), "Not Found")</f>
        <v>0</v>
      </c>
      <c r="B4" s="5">
        <v>1066428</v>
      </c>
      <c r="C4" s="3" t="s">
        <v>926</v>
      </c>
      <c r="D4" s="3" t="s">
        <v>17</v>
      </c>
      <c r="E4" s="3" t="s">
        <v>18</v>
      </c>
      <c r="F4" s="3" t="s">
        <v>925</v>
      </c>
      <c r="H4" s="3" t="s">
        <v>19</v>
      </c>
      <c r="I4" s="3" t="s">
        <v>262</v>
      </c>
      <c r="J4" s="3" t="s">
        <v>263</v>
      </c>
      <c r="L4" s="2">
        <v>3162206993</v>
      </c>
    </row>
    <row r="5" spans="1:13">
      <c r="A5" s="6" t="b">
        <f>IFERROR(VLOOKUP($B5, '[1]Tracys Report LTC Facilities'!A:D,4,FALSE), "Not Found")</f>
        <v>1</v>
      </c>
      <c r="B5" s="7">
        <v>1066082</v>
      </c>
      <c r="C5" s="8" t="s">
        <v>1037</v>
      </c>
      <c r="D5" t="s">
        <v>17</v>
      </c>
      <c r="E5" t="s">
        <v>18</v>
      </c>
      <c r="F5" t="s">
        <v>1038</v>
      </c>
      <c r="H5" t="s">
        <v>19</v>
      </c>
      <c r="I5" t="s">
        <v>262</v>
      </c>
      <c r="J5" t="s">
        <v>263</v>
      </c>
      <c r="L5" s="1">
        <v>3167330919</v>
      </c>
    </row>
    <row r="6" spans="1:13" s="3" customFormat="1">
      <c r="A6" s="4" t="b">
        <f>IFERROR(VLOOKUP($B6, '[1]Tracys Report LTC Facilities'!A:D,4,FALSE), "Not Found")</f>
        <v>0</v>
      </c>
      <c r="B6" s="5">
        <v>1035268</v>
      </c>
      <c r="C6" s="3" t="s">
        <v>201</v>
      </c>
      <c r="D6" s="3" t="s">
        <v>17</v>
      </c>
      <c r="E6" s="3" t="s">
        <v>18</v>
      </c>
      <c r="F6" s="3" t="s">
        <v>901</v>
      </c>
      <c r="H6" s="3" t="s">
        <v>19</v>
      </c>
      <c r="I6" s="3" t="s">
        <v>340</v>
      </c>
      <c r="J6" s="3" t="s">
        <v>341</v>
      </c>
      <c r="L6" s="3" t="s">
        <v>20</v>
      </c>
    </row>
    <row r="7" spans="1:13">
      <c r="A7" s="6" t="b">
        <f>IFERROR(VLOOKUP($B7, '[1]Tracys Report LTC Facilities'!A:D,4,FALSE), "Not Found")</f>
        <v>1</v>
      </c>
      <c r="B7" s="7">
        <v>1066223</v>
      </c>
      <c r="C7" t="s">
        <v>1835</v>
      </c>
      <c r="D7" t="s">
        <v>17</v>
      </c>
      <c r="E7" t="s">
        <v>18</v>
      </c>
      <c r="F7" t="s">
        <v>1260</v>
      </c>
      <c r="H7" t="s">
        <v>19</v>
      </c>
      <c r="I7" t="s">
        <v>340</v>
      </c>
      <c r="J7" t="s">
        <v>341</v>
      </c>
      <c r="L7" s="1">
        <v>6204420126</v>
      </c>
    </row>
    <row r="8" spans="1:13" s="3" customFormat="1">
      <c r="A8" s="4" t="b">
        <f>IFERROR(VLOOKUP($B8, '[1]Tracys Report LTC Facilities'!A:D,4,FALSE), "Not Found")</f>
        <v>1</v>
      </c>
      <c r="B8" s="5">
        <v>1066286</v>
      </c>
      <c r="C8" s="3" t="s">
        <v>1358</v>
      </c>
      <c r="D8" s="3" t="s">
        <v>17</v>
      </c>
      <c r="E8" s="3" t="s">
        <v>18</v>
      </c>
      <c r="F8" s="3" t="s">
        <v>1359</v>
      </c>
      <c r="H8" s="3" t="s">
        <v>19</v>
      </c>
      <c r="I8" s="3" t="s">
        <v>401</v>
      </c>
      <c r="J8" s="3" t="s">
        <v>402</v>
      </c>
      <c r="L8" s="2">
        <v>6203474018</v>
      </c>
    </row>
    <row r="9" spans="1:13">
      <c r="A9" s="6" t="b">
        <f>IFERROR(VLOOKUP($B9, '[1]Tracys Report LTC Facilities'!A:D,4,FALSE), "Not Found")</f>
        <v>0</v>
      </c>
      <c r="B9" s="7">
        <v>1050054</v>
      </c>
      <c r="C9" t="s">
        <v>970</v>
      </c>
      <c r="D9" t="s">
        <v>17</v>
      </c>
      <c r="E9" t="s">
        <v>18</v>
      </c>
      <c r="F9" t="s">
        <v>969</v>
      </c>
      <c r="H9" t="s">
        <v>19</v>
      </c>
      <c r="I9" t="s">
        <v>46</v>
      </c>
      <c r="J9" t="s">
        <v>47</v>
      </c>
      <c r="L9" s="1">
        <v>9133677679</v>
      </c>
    </row>
    <row r="10" spans="1:13">
      <c r="A10" s="6" t="b">
        <f>IFERROR(VLOOKUP($B10, '[1]Tracys Report LTC Facilities'!A:D,4,FALSE), "Not Found")</f>
        <v>1</v>
      </c>
      <c r="B10" s="7">
        <v>1066083</v>
      </c>
      <c r="C10" t="s">
        <v>1039</v>
      </c>
      <c r="D10" t="s">
        <v>17</v>
      </c>
      <c r="E10" t="s">
        <v>18</v>
      </c>
      <c r="F10" t="s">
        <v>1040</v>
      </c>
      <c r="H10" t="s">
        <v>19</v>
      </c>
      <c r="I10" t="s">
        <v>46</v>
      </c>
      <c r="J10" t="s">
        <v>47</v>
      </c>
      <c r="L10" s="1">
        <v>9133606275</v>
      </c>
    </row>
    <row r="11" spans="1:13">
      <c r="A11" s="6" t="b">
        <f>IFERROR(VLOOKUP($B11, '[1]Tracys Report LTC Facilities'!A:D,4,FALSE), "Not Found")</f>
        <v>1</v>
      </c>
      <c r="B11" s="7">
        <v>1066190</v>
      </c>
      <c r="C11" t="s">
        <v>739</v>
      </c>
      <c r="D11" t="s">
        <v>17</v>
      </c>
      <c r="E11" t="s">
        <v>18</v>
      </c>
      <c r="F11" t="s">
        <v>738</v>
      </c>
      <c r="H11" t="s">
        <v>19</v>
      </c>
      <c r="I11" t="s">
        <v>680</v>
      </c>
      <c r="J11" t="s">
        <v>681</v>
      </c>
      <c r="L11" s="1">
        <v>6202547629</v>
      </c>
    </row>
    <row r="12" spans="1:13">
      <c r="A12" s="6" t="b">
        <f>IFERROR(VLOOKUP($B12, '[1]Tracys Report LTC Facilities'!A:D,4,FALSE), "Not Found")</f>
        <v>1</v>
      </c>
      <c r="B12" s="7">
        <v>1066205</v>
      </c>
      <c r="C12" t="s">
        <v>1235</v>
      </c>
      <c r="D12" t="s">
        <v>17</v>
      </c>
      <c r="E12" t="s">
        <v>18</v>
      </c>
      <c r="F12" t="s">
        <v>1236</v>
      </c>
      <c r="H12" t="s">
        <v>19</v>
      </c>
      <c r="I12" t="s">
        <v>534</v>
      </c>
      <c r="J12" t="s">
        <v>535</v>
      </c>
      <c r="L12" s="1">
        <v>7856269415</v>
      </c>
    </row>
    <row r="13" spans="1:13">
      <c r="A13" s="6" t="b">
        <f>IFERROR(VLOOKUP($B13, '[1]Tracys Report LTC Facilities'!A:D,4,FALSE), "Not Found")</f>
        <v>1</v>
      </c>
      <c r="B13" s="7">
        <v>1066144</v>
      </c>
      <c r="C13" t="s">
        <v>1139</v>
      </c>
      <c r="D13" t="s">
        <v>17</v>
      </c>
      <c r="E13" t="s">
        <v>18</v>
      </c>
      <c r="F13" t="s">
        <v>1140</v>
      </c>
      <c r="H13" t="s">
        <v>19</v>
      </c>
      <c r="I13" t="s">
        <v>145</v>
      </c>
      <c r="J13" t="s">
        <v>146</v>
      </c>
      <c r="L13" s="1">
        <v>3167756330</v>
      </c>
    </row>
    <row r="14" spans="1:13">
      <c r="A14" s="6" t="b">
        <f>IFERROR(VLOOKUP($B14, '[1]Tracys Report LTC Facilities'!A:D,4,FALSE), "Not Found")</f>
        <v>1</v>
      </c>
      <c r="B14" s="7">
        <v>1066371</v>
      </c>
      <c r="C14" t="s">
        <v>1501</v>
      </c>
      <c r="D14" t="s">
        <v>17</v>
      </c>
      <c r="E14" t="s">
        <v>18</v>
      </c>
      <c r="F14" t="s">
        <v>1502</v>
      </c>
      <c r="H14" t="s">
        <v>19</v>
      </c>
      <c r="I14" t="s">
        <v>974</v>
      </c>
      <c r="J14" t="s">
        <v>390</v>
      </c>
      <c r="L14" s="1">
        <v>7855942854</v>
      </c>
    </row>
    <row r="15" spans="1:13">
      <c r="A15" s="6" t="b">
        <f>IFERROR(VLOOKUP($B15, '[1]Tracys Report LTC Facilities'!A:D,4,FALSE), "Not Found")</f>
        <v>1</v>
      </c>
      <c r="B15" s="7">
        <v>1066101</v>
      </c>
      <c r="C15" t="s">
        <v>1068</v>
      </c>
      <c r="D15" t="s">
        <v>17</v>
      </c>
      <c r="E15" t="s">
        <v>18</v>
      </c>
      <c r="F15" t="s">
        <v>1069</v>
      </c>
      <c r="H15" t="s">
        <v>19</v>
      </c>
      <c r="I15" t="s">
        <v>435</v>
      </c>
      <c r="J15" t="s">
        <v>436</v>
      </c>
      <c r="L15" s="1">
        <v>6208483017</v>
      </c>
    </row>
    <row r="16" spans="1:13">
      <c r="A16" s="6" t="b">
        <f>IFERROR(VLOOKUP($B16, '[1]Tracys Report LTC Facilities'!A:D,4,FALSE), "Not Found")</f>
        <v>1</v>
      </c>
      <c r="B16" s="7">
        <v>1066068</v>
      </c>
      <c r="C16" t="s">
        <v>237</v>
      </c>
      <c r="D16" t="s">
        <v>17</v>
      </c>
      <c r="E16" t="s">
        <v>18</v>
      </c>
      <c r="F16" t="s">
        <v>1019</v>
      </c>
      <c r="H16" t="s">
        <v>19</v>
      </c>
      <c r="I16" t="s">
        <v>1020</v>
      </c>
      <c r="J16" t="s">
        <v>238</v>
      </c>
      <c r="L16" s="1">
        <v>3167442182</v>
      </c>
    </row>
    <row r="17" spans="1:12">
      <c r="A17" s="6" t="b">
        <f>IFERROR(VLOOKUP($B17, '[1]Tracys Report LTC Facilities'!A:D,4,FALSE), "Not Found")</f>
        <v>1</v>
      </c>
      <c r="B17" s="7">
        <v>1066328</v>
      </c>
      <c r="C17" t="s">
        <v>1432</v>
      </c>
      <c r="D17" t="s">
        <v>17</v>
      </c>
      <c r="E17" t="s">
        <v>18</v>
      </c>
      <c r="F17" t="s">
        <v>742</v>
      </c>
      <c r="H17" t="s">
        <v>19</v>
      </c>
      <c r="I17" t="s">
        <v>329</v>
      </c>
      <c r="J17" t="s">
        <v>330</v>
      </c>
      <c r="L17" s="1">
        <v>7855275419</v>
      </c>
    </row>
    <row r="18" spans="1:12">
      <c r="A18" s="6" t="b">
        <f>IFERROR(VLOOKUP($B18, '[1]Tracys Report LTC Facilities'!A:D,4,FALSE), "Not Found")</f>
        <v>1</v>
      </c>
      <c r="B18" s="7">
        <v>1066344</v>
      </c>
      <c r="C18" t="s">
        <v>1458</v>
      </c>
      <c r="D18" t="s">
        <v>17</v>
      </c>
      <c r="E18" t="s">
        <v>18</v>
      </c>
      <c r="F18" t="s">
        <v>209</v>
      </c>
      <c r="H18" t="s">
        <v>19</v>
      </c>
      <c r="I18" t="s">
        <v>210</v>
      </c>
      <c r="J18" t="s">
        <v>211</v>
      </c>
      <c r="L18" s="1">
        <v>9134412118</v>
      </c>
    </row>
    <row r="19" spans="1:12">
      <c r="A19" s="6" t="b">
        <f>IFERROR(VLOOKUP($B19, '[1]Tracys Report LTC Facilities'!A:D,4,FALSE), "Not Found")</f>
        <v>1</v>
      </c>
      <c r="B19" s="7">
        <v>1066239</v>
      </c>
      <c r="C19" t="s">
        <v>1285</v>
      </c>
      <c r="D19" t="s">
        <v>17</v>
      </c>
      <c r="E19" t="s">
        <v>18</v>
      </c>
      <c r="F19" t="s">
        <v>1286</v>
      </c>
      <c r="H19" t="s">
        <v>19</v>
      </c>
      <c r="I19" t="s">
        <v>408</v>
      </c>
      <c r="J19" t="s">
        <v>409</v>
      </c>
      <c r="K19" t="s">
        <v>802</v>
      </c>
      <c r="L19" s="1">
        <v>6205432328</v>
      </c>
    </row>
    <row r="20" spans="1:12">
      <c r="A20" s="6" t="b">
        <f>IFERROR(VLOOKUP($B20, '[1]Tracys Report LTC Facilities'!A:D,4,FALSE), "Not Found")</f>
        <v>1</v>
      </c>
      <c r="B20" s="7">
        <v>1066307</v>
      </c>
      <c r="C20" t="s">
        <v>1393</v>
      </c>
      <c r="D20" t="s">
        <v>17</v>
      </c>
      <c r="E20" t="s">
        <v>18</v>
      </c>
      <c r="F20" t="s">
        <v>1394</v>
      </c>
      <c r="H20" t="s">
        <v>19</v>
      </c>
      <c r="I20" t="s">
        <v>112</v>
      </c>
      <c r="J20" t="s">
        <v>113</v>
      </c>
      <c r="L20" s="1">
        <v>6203642013</v>
      </c>
    </row>
    <row r="21" spans="1:12">
      <c r="A21" s="6" t="b">
        <f>IFERROR(VLOOKUP($B21, '[1]Tracys Report LTC Facilities'!A:D,4,FALSE), "Not Found")</f>
        <v>1</v>
      </c>
      <c r="B21" s="7">
        <v>1066389</v>
      </c>
      <c r="C21" t="s">
        <v>1733</v>
      </c>
      <c r="D21" t="s">
        <v>17</v>
      </c>
      <c r="E21" t="s">
        <v>18</v>
      </c>
      <c r="F21" t="s">
        <v>1531</v>
      </c>
      <c r="H21" t="s">
        <v>19</v>
      </c>
      <c r="I21" t="s">
        <v>135</v>
      </c>
      <c r="J21" t="s">
        <v>136</v>
      </c>
      <c r="L21" s="1">
        <v>6208792665</v>
      </c>
    </row>
    <row r="22" spans="1:12" s="3" customFormat="1">
      <c r="A22" s="4" t="b">
        <f>IFERROR(VLOOKUP($B22, '[1]Tracys Report LTC Facilities'!A:D,4,FALSE), "Not Found")</f>
        <v>0</v>
      </c>
      <c r="B22" s="5">
        <v>1023524</v>
      </c>
      <c r="C22" s="3" t="s">
        <v>1008</v>
      </c>
      <c r="D22" s="3" t="s">
        <v>17</v>
      </c>
      <c r="E22" s="3" t="s">
        <v>18</v>
      </c>
      <c r="F22" s="3" t="s">
        <v>1786</v>
      </c>
      <c r="H22" s="3" t="s">
        <v>19</v>
      </c>
      <c r="I22" s="3" t="s">
        <v>185</v>
      </c>
      <c r="J22" s="3" t="s">
        <v>186</v>
      </c>
      <c r="L22" s="3" t="s">
        <v>20</v>
      </c>
    </row>
    <row r="23" spans="1:12">
      <c r="A23" s="6" t="b">
        <f>IFERROR(VLOOKUP($B23, '[1]Tracys Report LTC Facilities'!A:D,4,FALSE), "Not Found")</f>
        <v>1</v>
      </c>
      <c r="B23" s="7">
        <v>1066350</v>
      </c>
      <c r="C23" t="s">
        <v>1465</v>
      </c>
      <c r="D23" t="s">
        <v>17</v>
      </c>
      <c r="E23" t="s">
        <v>18</v>
      </c>
      <c r="F23" t="s">
        <v>1466</v>
      </c>
      <c r="H23" t="s">
        <v>19</v>
      </c>
      <c r="I23" t="s">
        <v>659</v>
      </c>
      <c r="J23" t="s">
        <v>660</v>
      </c>
      <c r="L23" s="1">
        <v>3165420165</v>
      </c>
    </row>
    <row r="24" spans="1:12">
      <c r="A24" s="6" t="b">
        <f>IFERROR(VLOOKUP($B24, '[1]Tracys Report LTC Facilities'!A:D,4,FALSE), "Not Found")</f>
        <v>1</v>
      </c>
      <c r="B24" s="7">
        <v>1066162</v>
      </c>
      <c r="C24" t="s">
        <v>1169</v>
      </c>
      <c r="D24" t="s">
        <v>17</v>
      </c>
      <c r="E24" t="s">
        <v>18</v>
      </c>
      <c r="F24" t="s">
        <v>1170</v>
      </c>
      <c r="H24" t="s">
        <v>19</v>
      </c>
      <c r="I24" t="s">
        <v>122</v>
      </c>
      <c r="J24" t="s">
        <v>123</v>
      </c>
      <c r="L24" s="1">
        <v>6203362236</v>
      </c>
    </row>
    <row r="25" spans="1:12">
      <c r="A25" s="6" t="b">
        <f>IFERROR(VLOOKUP($B25, '[1]Tracys Report LTC Facilities'!A:D,4,FALSE), "Not Found")</f>
        <v>1</v>
      </c>
      <c r="B25" s="7">
        <v>1066385</v>
      </c>
      <c r="C25" t="s">
        <v>1525</v>
      </c>
      <c r="D25" t="s">
        <v>17</v>
      </c>
      <c r="E25" t="s">
        <v>18</v>
      </c>
      <c r="F25" t="s">
        <v>1526</v>
      </c>
      <c r="H25" t="s">
        <v>19</v>
      </c>
      <c r="I25" t="s">
        <v>378</v>
      </c>
      <c r="J25" t="s">
        <v>379</v>
      </c>
      <c r="L25" s="1">
        <v>7856322855</v>
      </c>
    </row>
    <row r="26" spans="1:12">
      <c r="A26" s="6" t="b">
        <f>IFERROR(VLOOKUP($B26, '[1]Tracys Report LTC Facilities'!A:D,4,FALSE), "Not Found")</f>
        <v>1</v>
      </c>
      <c r="B26" s="7">
        <v>1066188</v>
      </c>
      <c r="C26" t="s">
        <v>1212</v>
      </c>
      <c r="D26" t="s">
        <v>17</v>
      </c>
      <c r="E26" t="s">
        <v>18</v>
      </c>
      <c r="F26" t="s">
        <v>1213</v>
      </c>
      <c r="H26" t="s">
        <v>19</v>
      </c>
      <c r="I26" t="s">
        <v>532</v>
      </c>
      <c r="J26" t="s">
        <v>533</v>
      </c>
      <c r="L26" s="1">
        <v>6205844583</v>
      </c>
    </row>
    <row r="27" spans="1:12">
      <c r="A27" s="6" t="b">
        <f>IFERROR(VLOOKUP($B27, '[1]Tracys Report LTC Facilities'!A:D,4,FALSE), "Not Found")</f>
        <v>1</v>
      </c>
      <c r="B27" s="7">
        <v>1066102</v>
      </c>
      <c r="C27" t="s">
        <v>1070</v>
      </c>
      <c r="D27" t="s">
        <v>17</v>
      </c>
      <c r="E27" t="s">
        <v>18</v>
      </c>
      <c r="F27" t="s">
        <v>1071</v>
      </c>
      <c r="H27" t="s">
        <v>19</v>
      </c>
      <c r="I27" t="s">
        <v>179</v>
      </c>
      <c r="J27" t="s">
        <v>180</v>
      </c>
      <c r="K27" t="s">
        <v>819</v>
      </c>
      <c r="L27" s="1">
        <v>6202512410</v>
      </c>
    </row>
    <row r="28" spans="1:12" s="3" customFormat="1">
      <c r="A28" s="4" t="b">
        <f>IFERROR(VLOOKUP($B28, '[1]Tracys Report LTC Facilities'!A:D,4,FALSE), "Not Found")</f>
        <v>1</v>
      </c>
      <c r="B28" s="5">
        <v>1044479</v>
      </c>
      <c r="C28" s="3" t="s">
        <v>954</v>
      </c>
      <c r="D28" s="3" t="s">
        <v>17</v>
      </c>
      <c r="E28" s="3" t="s">
        <v>18</v>
      </c>
      <c r="F28" s="3" t="s">
        <v>955</v>
      </c>
      <c r="H28" s="3" t="s">
        <v>19</v>
      </c>
      <c r="I28" s="3" t="s">
        <v>66</v>
      </c>
      <c r="J28" s="3" t="s">
        <v>67</v>
      </c>
      <c r="L28" s="3" t="s">
        <v>20</v>
      </c>
    </row>
    <row r="29" spans="1:12" s="3" customFormat="1">
      <c r="A29" s="4" t="b">
        <f>IFERROR(VLOOKUP($B29, '[1]Tracys Report LTC Facilities'!A:D,4,FALSE), "Not Found")</f>
        <v>0</v>
      </c>
      <c r="B29" s="5">
        <v>1044094</v>
      </c>
      <c r="C29" s="3" t="s">
        <v>1811</v>
      </c>
      <c r="D29" s="3" t="s">
        <v>17</v>
      </c>
      <c r="E29" s="3" t="s">
        <v>18</v>
      </c>
      <c r="F29" s="3" t="s">
        <v>1617</v>
      </c>
      <c r="H29" s="3" t="s">
        <v>19</v>
      </c>
      <c r="I29" s="3" t="s">
        <v>621</v>
      </c>
      <c r="J29" s="3" t="s">
        <v>622</v>
      </c>
      <c r="L29" s="3" t="s">
        <v>20</v>
      </c>
    </row>
    <row r="30" spans="1:12" s="3" customFormat="1">
      <c r="A30" s="4" t="b">
        <f>IFERROR(VLOOKUP($B30, '[1]Tracys Report LTC Facilities'!A:D,4,FALSE), "Not Found")</f>
        <v>0</v>
      </c>
      <c r="B30" s="5">
        <v>1066322</v>
      </c>
      <c r="C30" s="3" t="s">
        <v>1421</v>
      </c>
      <c r="D30" s="3" t="s">
        <v>17</v>
      </c>
      <c r="E30" s="3" t="s">
        <v>18</v>
      </c>
      <c r="F30" s="3" t="s">
        <v>1422</v>
      </c>
      <c r="H30" s="3" t="s">
        <v>19</v>
      </c>
      <c r="I30" s="3" t="s">
        <v>338</v>
      </c>
      <c r="J30" s="3" t="s">
        <v>339</v>
      </c>
      <c r="K30" s="3" t="s">
        <v>410</v>
      </c>
      <c r="L30" s="2">
        <v>6204298956</v>
      </c>
    </row>
    <row r="31" spans="1:12">
      <c r="A31" s="6" t="b">
        <f>IFERROR(VLOOKUP($B31, '[1]Tracys Report LTC Facilities'!A:D,4,FALSE), "Not Found")</f>
        <v>1</v>
      </c>
      <c r="B31" s="7">
        <v>1066122</v>
      </c>
      <c r="C31" t="s">
        <v>1104</v>
      </c>
      <c r="D31" t="s">
        <v>17</v>
      </c>
      <c r="E31" t="s">
        <v>18</v>
      </c>
      <c r="F31" t="s">
        <v>1105</v>
      </c>
      <c r="H31" t="s">
        <v>19</v>
      </c>
      <c r="I31" t="s">
        <v>496</v>
      </c>
      <c r="J31" t="s">
        <v>497</v>
      </c>
      <c r="L31" s="1">
        <v>6207676622</v>
      </c>
    </row>
    <row r="32" spans="1:12" s="3" customFormat="1">
      <c r="A32" s="4" t="b">
        <f>IFERROR(VLOOKUP($B32, '[1]Tracys Report LTC Facilities'!A:D,4,FALSE), "Not Found")</f>
        <v>0</v>
      </c>
      <c r="B32" s="5">
        <v>1066431</v>
      </c>
      <c r="C32" s="3" t="s">
        <v>1588</v>
      </c>
      <c r="D32" s="3" t="s">
        <v>17</v>
      </c>
      <c r="E32" s="3" t="s">
        <v>18</v>
      </c>
      <c r="F32" s="3" t="s">
        <v>1589</v>
      </c>
      <c r="H32" s="3" t="s">
        <v>19</v>
      </c>
      <c r="I32" s="3" t="s">
        <v>297</v>
      </c>
      <c r="J32" s="3" t="s">
        <v>298</v>
      </c>
      <c r="K32" s="3" t="s">
        <v>460</v>
      </c>
      <c r="L32" s="2">
        <v>6202983437</v>
      </c>
    </row>
    <row r="33" spans="1:12">
      <c r="A33" s="6" t="b">
        <f>IFERROR(VLOOKUP($B33, '[1]Tracys Report LTC Facilities'!A:D,4,FALSE), "Not Found")</f>
        <v>1</v>
      </c>
      <c r="B33" s="7">
        <v>1066429</v>
      </c>
      <c r="C33" t="s">
        <v>1586</v>
      </c>
      <c r="D33" t="s">
        <v>17</v>
      </c>
      <c r="E33" t="s">
        <v>18</v>
      </c>
      <c r="F33" t="s">
        <v>1587</v>
      </c>
      <c r="H33" t="s">
        <v>19</v>
      </c>
      <c r="I33" t="s">
        <v>133</v>
      </c>
      <c r="J33" t="s">
        <v>134</v>
      </c>
      <c r="L33" s="1">
        <v>9135853292</v>
      </c>
    </row>
    <row r="34" spans="1:12">
      <c r="A34" s="6" t="b">
        <f>IFERROR(VLOOKUP($B34, '[1]Tracys Report LTC Facilities'!A:D,4,FALSE), "Not Found")</f>
        <v>0</v>
      </c>
      <c r="B34" s="7">
        <v>1066088</v>
      </c>
      <c r="C34" t="s">
        <v>1047</v>
      </c>
      <c r="D34" t="s">
        <v>17</v>
      </c>
      <c r="E34" t="s">
        <v>18</v>
      </c>
      <c r="F34" t="s">
        <v>1048</v>
      </c>
      <c r="H34" t="s">
        <v>19</v>
      </c>
      <c r="I34" t="s">
        <v>175</v>
      </c>
      <c r="J34" t="s">
        <v>176</v>
      </c>
      <c r="L34" s="1">
        <v>3167888859</v>
      </c>
    </row>
    <row r="35" spans="1:12">
      <c r="A35" s="6" t="b">
        <f>IFERROR(VLOOKUP($B35, '[1]Tracys Report LTC Facilities'!A:D,4,FALSE), "Not Found")</f>
        <v>1</v>
      </c>
      <c r="B35" s="7">
        <v>1066329</v>
      </c>
      <c r="C35" s="8" t="s">
        <v>1433</v>
      </c>
      <c r="D35" t="s">
        <v>17</v>
      </c>
      <c r="E35" t="s">
        <v>18</v>
      </c>
      <c r="F35" t="s">
        <v>1434</v>
      </c>
      <c r="H35" t="s">
        <v>19</v>
      </c>
      <c r="I35" t="s">
        <v>175</v>
      </c>
      <c r="J35" t="s">
        <v>176</v>
      </c>
      <c r="L35" s="1">
        <v>3164409587</v>
      </c>
    </row>
    <row r="36" spans="1:12">
      <c r="A36" s="6" t="b">
        <f>IFERROR(VLOOKUP($B36, '[1]Tracys Report LTC Facilities'!A:D,4,FALSE), "Not Found")</f>
        <v>1</v>
      </c>
      <c r="B36" s="7">
        <v>1066404</v>
      </c>
      <c r="C36" t="s">
        <v>1549</v>
      </c>
      <c r="D36" t="s">
        <v>17</v>
      </c>
      <c r="E36" t="s">
        <v>18</v>
      </c>
      <c r="F36" t="s">
        <v>1550</v>
      </c>
      <c r="H36" t="s">
        <v>19</v>
      </c>
      <c r="I36" t="s">
        <v>51</v>
      </c>
      <c r="J36" t="s">
        <v>52</v>
      </c>
      <c r="L36" s="1">
        <v>6202276303</v>
      </c>
    </row>
    <row r="37" spans="1:12" s="3" customFormat="1">
      <c r="A37" s="4" t="b">
        <f>IFERROR(VLOOKUP($B37, '[1]Tracys Report LTC Facilities'!A:D,4,FALSE), "Not Found")</f>
        <v>0</v>
      </c>
      <c r="B37" s="5">
        <v>1066364</v>
      </c>
      <c r="C37" s="3" t="s">
        <v>1490</v>
      </c>
      <c r="D37" s="3" t="s">
        <v>17</v>
      </c>
      <c r="E37" s="3" t="s">
        <v>18</v>
      </c>
      <c r="F37" s="3" t="s">
        <v>1491</v>
      </c>
      <c r="H37" s="3" t="s">
        <v>19</v>
      </c>
      <c r="I37" s="3" t="s">
        <v>51</v>
      </c>
      <c r="J37" s="3" t="s">
        <v>52</v>
      </c>
      <c r="L37" s="2">
        <v>6202258630</v>
      </c>
    </row>
    <row r="38" spans="1:12">
      <c r="A38" s="6" t="b">
        <f>IFERROR(VLOOKUP($B38, '[1]Tracys Report LTC Facilities'!A:D,4,FALSE), "Not Found")</f>
        <v>1</v>
      </c>
      <c r="B38" s="7">
        <v>1066138</v>
      </c>
      <c r="C38" t="s">
        <v>1130</v>
      </c>
      <c r="D38" t="s">
        <v>17</v>
      </c>
      <c r="E38" t="s">
        <v>18</v>
      </c>
      <c r="F38" t="s">
        <v>945</v>
      </c>
      <c r="H38" t="s">
        <v>19</v>
      </c>
      <c r="I38" t="s">
        <v>345</v>
      </c>
      <c r="J38" t="s">
        <v>346</v>
      </c>
      <c r="L38" s="1">
        <v>3167472157</v>
      </c>
    </row>
    <row r="39" spans="1:12">
      <c r="A39" s="6" t="b">
        <f>IFERROR(VLOOKUP($B39, '[1]Tracys Report LTC Facilities'!A:D,4,FALSE), "Not Found")</f>
        <v>1</v>
      </c>
      <c r="B39" s="7">
        <v>1066262</v>
      </c>
      <c r="C39" t="s">
        <v>1318</v>
      </c>
      <c r="D39" t="s">
        <v>17</v>
      </c>
      <c r="E39" t="s">
        <v>18</v>
      </c>
      <c r="F39" t="s">
        <v>1319</v>
      </c>
      <c r="H39" t="s">
        <v>19</v>
      </c>
      <c r="I39" t="s">
        <v>364</v>
      </c>
      <c r="J39" t="s">
        <v>365</v>
      </c>
      <c r="L39" s="1">
        <v>7854543980</v>
      </c>
    </row>
    <row r="40" spans="1:12">
      <c r="A40" s="6" t="b">
        <f>IFERROR(VLOOKUP($B40, '[1]Tracys Report LTC Facilities'!A:D,4,FALSE), "Not Found")</f>
        <v>1</v>
      </c>
      <c r="B40" s="7">
        <v>1066094</v>
      </c>
      <c r="C40" t="s">
        <v>1055</v>
      </c>
      <c r="D40" t="s">
        <v>17</v>
      </c>
      <c r="E40" t="s">
        <v>18</v>
      </c>
      <c r="F40" t="s">
        <v>1056</v>
      </c>
      <c r="H40" t="s">
        <v>19</v>
      </c>
      <c r="I40" t="s">
        <v>672</v>
      </c>
      <c r="J40" t="s">
        <v>673</v>
      </c>
      <c r="L40" s="1">
        <v>9137735562</v>
      </c>
    </row>
    <row r="41" spans="1:12">
      <c r="A41" s="6" t="b">
        <f>IFERROR(VLOOKUP($B41, '[1]Tracys Report LTC Facilities'!A:D,4,FALSE), "Not Found")</f>
        <v>1</v>
      </c>
      <c r="B41" s="9">
        <v>1066178</v>
      </c>
      <c r="C41" s="8" t="s">
        <v>1197</v>
      </c>
      <c r="D41" t="s">
        <v>17</v>
      </c>
      <c r="E41" t="s">
        <v>18</v>
      </c>
      <c r="F41" t="s">
        <v>216</v>
      </c>
      <c r="H41" t="s">
        <v>19</v>
      </c>
      <c r="I41" t="s">
        <v>214</v>
      </c>
      <c r="J41" t="s">
        <v>187</v>
      </c>
      <c r="L41" s="1">
        <v>9134422044</v>
      </c>
    </row>
    <row r="42" spans="1:12">
      <c r="A42" s="6" t="b">
        <f>IFERROR(VLOOKUP($B42, '[1]Tracys Report LTC Facilities'!A:D,4,FALSE), "Not Found")</f>
        <v>1</v>
      </c>
      <c r="B42" s="9">
        <v>1066214</v>
      </c>
      <c r="C42" s="8" t="s">
        <v>1248</v>
      </c>
      <c r="D42" t="s">
        <v>17</v>
      </c>
      <c r="E42" t="s">
        <v>18</v>
      </c>
      <c r="F42" t="s">
        <v>215</v>
      </c>
      <c r="H42" t="s">
        <v>19</v>
      </c>
      <c r="I42" t="s">
        <v>214</v>
      </c>
      <c r="J42" t="s">
        <v>187</v>
      </c>
      <c r="L42" s="1">
        <v>9134416223</v>
      </c>
    </row>
    <row r="43" spans="1:12">
      <c r="A43" s="6" t="b">
        <f>IFERROR(VLOOKUP($B43, '[1]Tracys Report LTC Facilities'!A:D,4,FALSE), "Not Found")</f>
        <v>1</v>
      </c>
      <c r="B43" s="9">
        <v>1066124</v>
      </c>
      <c r="C43" s="8" t="s">
        <v>1108</v>
      </c>
      <c r="D43" t="s">
        <v>17</v>
      </c>
      <c r="E43" t="s">
        <v>18</v>
      </c>
      <c r="F43" t="s">
        <v>213</v>
      </c>
      <c r="H43" t="s">
        <v>19</v>
      </c>
      <c r="I43" t="s">
        <v>214</v>
      </c>
      <c r="J43" t="s">
        <v>187</v>
      </c>
      <c r="L43" s="1">
        <v>9134410410</v>
      </c>
    </row>
    <row r="44" spans="1:12">
      <c r="A44" s="6" t="b">
        <f>IFERROR(VLOOKUP($B44, '[1]Tracys Report LTC Facilities'!A:D,4,FALSE), "Not Found")</f>
        <v>1</v>
      </c>
      <c r="B44" s="7">
        <v>1066118</v>
      </c>
      <c r="C44" t="s">
        <v>1097</v>
      </c>
      <c r="D44" t="s">
        <v>17</v>
      </c>
      <c r="E44" t="s">
        <v>18</v>
      </c>
      <c r="F44" t="s">
        <v>1098</v>
      </c>
      <c r="H44" t="s">
        <v>19</v>
      </c>
      <c r="I44" t="s">
        <v>138</v>
      </c>
      <c r="J44" t="s">
        <v>139</v>
      </c>
      <c r="L44" s="1">
        <v>3163214513</v>
      </c>
    </row>
    <row r="45" spans="1:12" s="3" customFormat="1">
      <c r="A45" s="4" t="b">
        <f>IFERROR(VLOOKUP($B45, '[1]Tracys Report LTC Facilities'!A:D,4,FALSE), "Not Found")</f>
        <v>0</v>
      </c>
      <c r="B45" s="5">
        <v>1012373</v>
      </c>
      <c r="C45" s="3" t="s">
        <v>1820</v>
      </c>
      <c r="D45" s="3" t="s">
        <v>17</v>
      </c>
      <c r="E45" s="3" t="s">
        <v>18</v>
      </c>
      <c r="F45" s="3" t="s">
        <v>679</v>
      </c>
      <c r="H45" s="3" t="s">
        <v>19</v>
      </c>
      <c r="I45" s="3" t="s">
        <v>274</v>
      </c>
      <c r="J45" s="3" t="s">
        <v>275</v>
      </c>
      <c r="L45" s="2">
        <v>9999999999</v>
      </c>
    </row>
    <row r="46" spans="1:12">
      <c r="A46" s="6" t="b">
        <f>IFERROR(VLOOKUP($B46, '[1]Tracys Report LTC Facilities'!A:D,4,FALSE), "Not Found")</f>
        <v>1</v>
      </c>
      <c r="B46" s="7">
        <v>1066303</v>
      </c>
      <c r="C46" t="s">
        <v>767</v>
      </c>
      <c r="D46" t="s">
        <v>17</v>
      </c>
      <c r="E46" t="s">
        <v>18</v>
      </c>
      <c r="F46" t="s">
        <v>766</v>
      </c>
      <c r="H46" t="s">
        <v>19</v>
      </c>
      <c r="I46" t="s">
        <v>323</v>
      </c>
      <c r="J46" t="s">
        <v>324</v>
      </c>
      <c r="L46" s="1">
        <v>6205643527</v>
      </c>
    </row>
    <row r="47" spans="1:12">
      <c r="A47" s="6" t="b">
        <f>IFERROR(VLOOKUP($B47, '[1]Tracys Report LTC Facilities'!A:D,4,FALSE), "Not Found")</f>
        <v>1</v>
      </c>
      <c r="B47" s="7">
        <v>1066109</v>
      </c>
      <c r="C47" t="s">
        <v>1083</v>
      </c>
      <c r="D47" t="s">
        <v>17</v>
      </c>
      <c r="E47" t="s">
        <v>18</v>
      </c>
      <c r="F47" t="s">
        <v>1084</v>
      </c>
      <c r="H47" t="s">
        <v>19</v>
      </c>
      <c r="I47" t="s">
        <v>504</v>
      </c>
      <c r="J47" t="s">
        <v>505</v>
      </c>
      <c r="L47" s="1">
        <v>7854725423</v>
      </c>
    </row>
    <row r="48" spans="1:12">
      <c r="A48" s="6" t="b">
        <f>IFERROR(VLOOKUP($B48, '[1]Tracys Report LTC Facilities'!A:D,4,FALSE), "Not Found")</f>
        <v>1</v>
      </c>
      <c r="B48" s="7">
        <v>1066435</v>
      </c>
      <c r="C48" t="s">
        <v>243</v>
      </c>
      <c r="D48" t="s">
        <v>17</v>
      </c>
      <c r="E48" t="s">
        <v>18</v>
      </c>
      <c r="F48" t="s">
        <v>1594</v>
      </c>
      <c r="H48" t="s">
        <v>19</v>
      </c>
      <c r="I48" t="s">
        <v>128</v>
      </c>
      <c r="J48" t="s">
        <v>129</v>
      </c>
      <c r="L48" s="1">
        <v>6203436045</v>
      </c>
    </row>
    <row r="49" spans="1:12">
      <c r="A49" s="6" t="b">
        <f>IFERROR(VLOOKUP($B49, '[1]Tracys Report LTC Facilities'!A:D,4,FALSE), "Not Found")</f>
        <v>1</v>
      </c>
      <c r="B49" s="7">
        <v>1066152</v>
      </c>
      <c r="C49" t="s">
        <v>1154</v>
      </c>
      <c r="D49" t="s">
        <v>17</v>
      </c>
      <c r="E49" t="s">
        <v>18</v>
      </c>
      <c r="F49" t="s">
        <v>1155</v>
      </c>
      <c r="H49" t="s">
        <v>19</v>
      </c>
      <c r="I49" t="s">
        <v>128</v>
      </c>
      <c r="J49" t="s">
        <v>129</v>
      </c>
      <c r="L49" s="1">
        <v>6203431867</v>
      </c>
    </row>
    <row r="50" spans="1:12">
      <c r="A50" s="6" t="b">
        <f>IFERROR(VLOOKUP($B50, '[1]Tracys Report LTC Facilities'!A:D,4,FALSE), "Not Found")</f>
        <v>1</v>
      </c>
      <c r="B50" s="7">
        <v>1066418</v>
      </c>
      <c r="C50" t="s">
        <v>1569</v>
      </c>
      <c r="D50" t="s">
        <v>17</v>
      </c>
      <c r="E50" t="s">
        <v>18</v>
      </c>
      <c r="F50" t="s">
        <v>206</v>
      </c>
      <c r="H50" t="s">
        <v>19</v>
      </c>
      <c r="I50" t="s">
        <v>207</v>
      </c>
      <c r="J50" t="s">
        <v>208</v>
      </c>
      <c r="L50" s="1">
        <v>7855422177</v>
      </c>
    </row>
    <row r="51" spans="1:12">
      <c r="A51" s="6" t="b">
        <f>IFERROR(VLOOKUP($B51, '[1]Tracys Report LTC Facilities'!A:D,4,FALSE), "Not Found")</f>
        <v>1</v>
      </c>
      <c r="B51" s="7">
        <v>1066403</v>
      </c>
      <c r="C51" t="s">
        <v>1547</v>
      </c>
      <c r="D51" t="s">
        <v>17</v>
      </c>
      <c r="E51" t="s">
        <v>18</v>
      </c>
      <c r="F51" t="s">
        <v>1548</v>
      </c>
      <c r="H51" t="s">
        <v>19</v>
      </c>
      <c r="I51" t="s">
        <v>294</v>
      </c>
      <c r="J51" t="s">
        <v>623</v>
      </c>
      <c r="L51" s="1">
        <v>6205836557</v>
      </c>
    </row>
    <row r="52" spans="1:12" s="3" customFormat="1">
      <c r="A52" s="4" t="b">
        <f>IFERROR(VLOOKUP($B52, '[1]Tracys Report LTC Facilities'!A:D,4,FALSE), "Not Found")</f>
        <v>0</v>
      </c>
      <c r="B52" s="5">
        <v>1066184</v>
      </c>
      <c r="C52" s="3" t="s">
        <v>1205</v>
      </c>
      <c r="D52" s="3" t="s">
        <v>17</v>
      </c>
      <c r="E52" s="3" t="s">
        <v>18</v>
      </c>
      <c r="F52" s="3" t="s">
        <v>1206</v>
      </c>
      <c r="H52" s="3" t="s">
        <v>19</v>
      </c>
      <c r="I52" s="3" t="s">
        <v>795</v>
      </c>
      <c r="J52" s="3" t="s">
        <v>796</v>
      </c>
      <c r="L52" s="2">
        <v>6202270107</v>
      </c>
    </row>
    <row r="53" spans="1:12">
      <c r="A53" s="6" t="b">
        <f>IFERROR(VLOOKUP($B53, '[1]Tracys Report LTC Facilities'!A:D,4,FALSE), "Not Found")</f>
        <v>1</v>
      </c>
      <c r="B53" s="7">
        <v>1066235</v>
      </c>
      <c r="C53" t="s">
        <v>1277</v>
      </c>
      <c r="D53" t="s">
        <v>17</v>
      </c>
      <c r="E53" t="s">
        <v>18</v>
      </c>
      <c r="F53" t="s">
        <v>1278</v>
      </c>
      <c r="H53" t="s">
        <v>19</v>
      </c>
      <c r="I53" t="s">
        <v>86</v>
      </c>
      <c r="J53" t="s">
        <v>87</v>
      </c>
      <c r="L53" s="1">
        <v>6207680241</v>
      </c>
    </row>
    <row r="54" spans="1:12" s="3" customFormat="1">
      <c r="A54" s="4" t="b">
        <f>IFERROR(VLOOKUP($B54, '[1]Tracys Report LTC Facilities'!A:D,4,FALSE), "Not Found")</f>
        <v>0</v>
      </c>
      <c r="B54" s="5">
        <v>1073127</v>
      </c>
      <c r="C54" s="3" t="s">
        <v>1257</v>
      </c>
      <c r="D54" s="3" t="s">
        <v>17</v>
      </c>
      <c r="E54" s="3" t="s">
        <v>18</v>
      </c>
      <c r="F54" s="3" t="s">
        <v>780</v>
      </c>
      <c r="H54" s="3" t="s">
        <v>19</v>
      </c>
      <c r="I54" s="3" t="s">
        <v>86</v>
      </c>
      <c r="J54" s="3" t="s">
        <v>87</v>
      </c>
      <c r="K54" s="3" t="s">
        <v>983</v>
      </c>
      <c r="L54" s="3" t="s">
        <v>20</v>
      </c>
    </row>
    <row r="55" spans="1:12" s="3" customFormat="1">
      <c r="A55" s="4" t="b">
        <f>IFERROR(VLOOKUP($B55, '[1]Tracys Report LTC Facilities'!A:D,4,FALSE), "Not Found")</f>
        <v>0</v>
      </c>
      <c r="B55" s="5">
        <v>1066359</v>
      </c>
      <c r="C55" s="3" t="s">
        <v>1779</v>
      </c>
      <c r="D55" s="3" t="s">
        <v>17</v>
      </c>
      <c r="E55" s="3" t="s">
        <v>18</v>
      </c>
      <c r="F55" s="3" t="s">
        <v>1483</v>
      </c>
      <c r="H55" s="3" t="s">
        <v>19</v>
      </c>
      <c r="I55" s="3" t="s">
        <v>455</v>
      </c>
      <c r="J55" s="3" t="s">
        <v>456</v>
      </c>
      <c r="K55" s="3" t="s">
        <v>866</v>
      </c>
      <c r="L55" s="2">
        <v>6207835354</v>
      </c>
    </row>
    <row r="56" spans="1:12">
      <c r="A56" s="6" t="b">
        <f>IFERROR(VLOOKUP($B56, '[1]Tracys Report LTC Facilities'!A:D,4,FALSE), "Not Found")</f>
        <v>1</v>
      </c>
      <c r="B56" s="7">
        <v>1066401</v>
      </c>
      <c r="C56" t="s">
        <v>1729</v>
      </c>
      <c r="D56" t="s">
        <v>17</v>
      </c>
      <c r="E56" t="s">
        <v>18</v>
      </c>
      <c r="F56" t="s">
        <v>1544</v>
      </c>
      <c r="H56" t="s">
        <v>19</v>
      </c>
      <c r="I56" t="s">
        <v>131</v>
      </c>
      <c r="J56" t="s">
        <v>132</v>
      </c>
      <c r="L56" s="1">
        <v>6202756582</v>
      </c>
    </row>
    <row r="57" spans="1:12" s="3" customFormat="1">
      <c r="A57" s="4" t="b">
        <f>IFERROR(VLOOKUP($B57, '[1]Tracys Report LTC Facilities'!A:D,4,FALSE), "Not Found")</f>
        <v>0</v>
      </c>
      <c r="B57" s="5">
        <v>1066291</v>
      </c>
      <c r="C57" s="3" t="s">
        <v>1365</v>
      </c>
      <c r="D57" s="3" t="s">
        <v>17</v>
      </c>
      <c r="E57" s="3" t="s">
        <v>18</v>
      </c>
      <c r="F57" s="3" t="s">
        <v>1366</v>
      </c>
      <c r="H57" s="3" t="s">
        <v>19</v>
      </c>
      <c r="I57" s="3" t="s">
        <v>131</v>
      </c>
      <c r="J57" s="3" t="s">
        <v>132</v>
      </c>
      <c r="L57" s="2">
        <v>6202768171</v>
      </c>
    </row>
    <row r="58" spans="1:12">
      <c r="A58" s="6" t="b">
        <f>IFERROR(VLOOKUP($B58, '[1]Tracys Report LTC Facilities'!A:D,4,FALSE), "Not Found")</f>
        <v>1</v>
      </c>
      <c r="B58" s="7">
        <v>1066383</v>
      </c>
      <c r="C58" t="s">
        <v>1521</v>
      </c>
      <c r="D58" t="s">
        <v>17</v>
      </c>
      <c r="E58" t="s">
        <v>18</v>
      </c>
      <c r="F58" t="s">
        <v>1522</v>
      </c>
      <c r="H58" t="s">
        <v>19</v>
      </c>
      <c r="I58" t="s">
        <v>109</v>
      </c>
      <c r="J58" t="s">
        <v>110</v>
      </c>
      <c r="L58" s="1">
        <v>9138567570</v>
      </c>
    </row>
    <row r="59" spans="1:12">
      <c r="A59" s="6" t="b">
        <f>IFERROR(VLOOKUP($B59, '[1]Tracys Report LTC Facilities'!A:D,4,FALSE), "Not Found")</f>
        <v>1</v>
      </c>
      <c r="B59" s="7">
        <v>1045855</v>
      </c>
      <c r="C59" s="8" t="s">
        <v>903</v>
      </c>
      <c r="D59" t="s">
        <v>17</v>
      </c>
      <c r="E59" t="s">
        <v>18</v>
      </c>
      <c r="F59" t="s">
        <v>902</v>
      </c>
      <c r="H59" t="s">
        <v>19</v>
      </c>
      <c r="I59" t="s">
        <v>109</v>
      </c>
      <c r="J59" t="s">
        <v>110</v>
      </c>
      <c r="K59" t="s">
        <v>549</v>
      </c>
      <c r="L59" t="s">
        <v>20</v>
      </c>
    </row>
    <row r="60" spans="1:12">
      <c r="A60" s="6" t="b">
        <f>IFERROR(VLOOKUP($B60, '[1]Tracys Report LTC Facilities'!A:D,4,FALSE), "Not Found")</f>
        <v>1</v>
      </c>
      <c r="B60" s="7">
        <v>1066123</v>
      </c>
      <c r="C60" t="s">
        <v>1106</v>
      </c>
      <c r="D60" t="s">
        <v>17</v>
      </c>
      <c r="E60" t="s">
        <v>18</v>
      </c>
      <c r="F60" t="s">
        <v>1107</v>
      </c>
      <c r="H60" t="s">
        <v>19</v>
      </c>
      <c r="I60" t="s">
        <v>126</v>
      </c>
      <c r="J60" t="s">
        <v>127</v>
      </c>
      <c r="L60" s="1">
        <v>7854486524</v>
      </c>
    </row>
    <row r="61" spans="1:12">
      <c r="A61" s="6" t="b">
        <f>IFERROR(VLOOKUP($B61, '[1]Tracys Report LTC Facilities'!A:D,4,FALSE), "Not Found")</f>
        <v>1</v>
      </c>
      <c r="B61" s="7">
        <v>1066105</v>
      </c>
      <c r="C61" t="s">
        <v>1076</v>
      </c>
      <c r="D61" t="s">
        <v>17</v>
      </c>
      <c r="E61" t="s">
        <v>18</v>
      </c>
      <c r="F61" t="s">
        <v>1077</v>
      </c>
      <c r="H61" t="s">
        <v>19</v>
      </c>
      <c r="I61" t="s">
        <v>348</v>
      </c>
      <c r="J61" t="s">
        <v>349</v>
      </c>
      <c r="L61" s="1">
        <v>6207248288</v>
      </c>
    </row>
    <row r="62" spans="1:12">
      <c r="A62" s="6" t="b">
        <f>IFERROR(VLOOKUP($B62, '[1]Tracys Report LTC Facilities'!A:D,4,FALSE), "Not Found")</f>
        <v>1</v>
      </c>
      <c r="B62" s="7">
        <v>1066426</v>
      </c>
      <c r="C62" t="s">
        <v>1582</v>
      </c>
      <c r="D62" t="s">
        <v>17</v>
      </c>
      <c r="E62" t="s">
        <v>18</v>
      </c>
      <c r="F62" t="s">
        <v>1583</v>
      </c>
      <c r="H62" t="s">
        <v>19</v>
      </c>
      <c r="I62" t="s">
        <v>539</v>
      </c>
      <c r="J62" t="s">
        <v>540</v>
      </c>
      <c r="L62" s="1">
        <v>7852583769</v>
      </c>
    </row>
    <row r="63" spans="1:12">
      <c r="A63" s="6" t="b">
        <f>IFERROR(VLOOKUP($B63, '[1]Tracys Report LTC Facilities'!A:D,4,FALSE), "Not Found")</f>
        <v>1</v>
      </c>
      <c r="B63" s="7">
        <v>1066121</v>
      </c>
      <c r="C63" t="s">
        <v>1102</v>
      </c>
      <c r="D63" t="s">
        <v>17</v>
      </c>
      <c r="E63" t="s">
        <v>18</v>
      </c>
      <c r="F63" t="s">
        <v>1103</v>
      </c>
      <c r="H63" t="s">
        <v>19</v>
      </c>
      <c r="I63" t="s">
        <v>627</v>
      </c>
      <c r="J63" t="s">
        <v>628</v>
      </c>
      <c r="L63" s="1">
        <v>6203672294</v>
      </c>
    </row>
    <row r="64" spans="1:12">
      <c r="A64" s="6" t="b">
        <f>IFERROR(VLOOKUP($B64, '[1]Tracys Report LTC Facilities'!A:D,4,FALSE), "Not Found")</f>
        <v>1</v>
      </c>
      <c r="B64" s="7">
        <v>1066331</v>
      </c>
      <c r="C64" t="s">
        <v>1437</v>
      </c>
      <c r="D64" t="s">
        <v>17</v>
      </c>
      <c r="E64" t="s">
        <v>18</v>
      </c>
      <c r="F64" t="s">
        <v>1438</v>
      </c>
      <c r="H64" t="s">
        <v>19</v>
      </c>
      <c r="I64" t="s">
        <v>375</v>
      </c>
      <c r="J64" t="s">
        <v>376</v>
      </c>
      <c r="L64" s="1">
        <v>7858902757</v>
      </c>
    </row>
    <row r="65" spans="1:12">
      <c r="A65" s="6" t="b">
        <f>IFERROR(VLOOKUP($B65, '[1]Tracys Report LTC Facilities'!A:D,4,FALSE), "Not Found")</f>
        <v>1</v>
      </c>
      <c r="B65" s="7">
        <v>1066361</v>
      </c>
      <c r="C65" t="s">
        <v>1485</v>
      </c>
      <c r="D65" t="s">
        <v>17</v>
      </c>
      <c r="E65" t="s">
        <v>18</v>
      </c>
      <c r="F65" t="s">
        <v>1486</v>
      </c>
      <c r="H65" t="s">
        <v>19</v>
      </c>
      <c r="I65" t="s">
        <v>331</v>
      </c>
      <c r="J65" t="s">
        <v>332</v>
      </c>
      <c r="L65" s="1">
        <v>6207936341</v>
      </c>
    </row>
    <row r="66" spans="1:12" s="3" customFormat="1">
      <c r="A66" s="4" t="b">
        <f>IFERROR(VLOOKUP($B66, '[1]Tracys Report LTC Facilities'!A:D,4,FALSE), "Not Found")</f>
        <v>0</v>
      </c>
      <c r="B66" s="5">
        <v>1066759</v>
      </c>
      <c r="C66" s="3" t="s">
        <v>1609</v>
      </c>
      <c r="D66" s="3" t="s">
        <v>17</v>
      </c>
      <c r="E66" s="3" t="s">
        <v>18</v>
      </c>
      <c r="F66" s="3" t="s">
        <v>1604</v>
      </c>
      <c r="G66" s="3" t="s">
        <v>1609</v>
      </c>
      <c r="H66" s="3" t="s">
        <v>19</v>
      </c>
      <c r="I66" s="3" t="s">
        <v>331</v>
      </c>
      <c r="J66" s="3" t="s">
        <v>332</v>
      </c>
      <c r="K66" s="3" t="s">
        <v>508</v>
      </c>
      <c r="L66" s="3" t="s">
        <v>20</v>
      </c>
    </row>
    <row r="67" spans="1:12">
      <c r="A67" s="6" t="b">
        <f>IFERROR(VLOOKUP($B67, '[1]Tracys Report LTC Facilities'!A:D,4,FALSE), "Not Found")</f>
        <v>1</v>
      </c>
      <c r="B67" s="7">
        <v>1066283</v>
      </c>
      <c r="C67" t="s">
        <v>1353</v>
      </c>
      <c r="D67" t="s">
        <v>17</v>
      </c>
      <c r="E67" t="s">
        <v>18</v>
      </c>
      <c r="F67" t="s">
        <v>812</v>
      </c>
      <c r="H67" t="s">
        <v>19</v>
      </c>
      <c r="I67" t="s">
        <v>517</v>
      </c>
      <c r="J67" t="s">
        <v>518</v>
      </c>
      <c r="L67" s="1">
        <v>3168354848</v>
      </c>
    </row>
    <row r="68" spans="1:12">
      <c r="A68" s="6" t="b">
        <f>IFERROR(VLOOKUP($B68, '[1]Tracys Report LTC Facilities'!A:D,4,FALSE), "Not Found")</f>
        <v>1</v>
      </c>
      <c r="B68" s="7">
        <v>1066288</v>
      </c>
      <c r="C68" t="s">
        <v>1361</v>
      </c>
      <c r="D68" t="s">
        <v>17</v>
      </c>
      <c r="E68" t="s">
        <v>18</v>
      </c>
      <c r="F68" t="s">
        <v>793</v>
      </c>
      <c r="H68" t="s">
        <v>19</v>
      </c>
      <c r="I68" t="s">
        <v>560</v>
      </c>
      <c r="J68" t="s">
        <v>561</v>
      </c>
      <c r="L68" s="1">
        <v>6208625233</v>
      </c>
    </row>
    <row r="69" spans="1:12" s="3" customFormat="1">
      <c r="A69" s="4" t="b">
        <f>IFERROR(VLOOKUP($B69, '[1]Tracys Report LTC Facilities'!A:D,4,FALSE), "Not Found")</f>
        <v>0</v>
      </c>
      <c r="B69" s="5">
        <v>1057365</v>
      </c>
      <c r="C69" s="3" t="s">
        <v>992</v>
      </c>
      <c r="D69" s="3" t="s">
        <v>17</v>
      </c>
      <c r="E69" s="3" t="s">
        <v>18</v>
      </c>
      <c r="F69" s="3" t="s">
        <v>991</v>
      </c>
      <c r="H69" s="3" t="s">
        <v>19</v>
      </c>
      <c r="I69" s="3" t="s">
        <v>286</v>
      </c>
      <c r="J69" s="3" t="s">
        <v>287</v>
      </c>
      <c r="L69" s="3" t="s">
        <v>20</v>
      </c>
    </row>
    <row r="70" spans="1:12" s="3" customFormat="1">
      <c r="A70" s="4" t="b">
        <f>IFERROR(VLOOKUP($B70, '[1]Tracys Report LTC Facilities'!A:D,4,FALSE), "Not Found")</f>
        <v>0</v>
      </c>
      <c r="B70" s="5">
        <v>1059003</v>
      </c>
      <c r="C70" s="3" t="s">
        <v>1001</v>
      </c>
      <c r="D70" s="3" t="s">
        <v>17</v>
      </c>
      <c r="E70" s="3" t="s">
        <v>18</v>
      </c>
      <c r="F70" s="3" t="s">
        <v>843</v>
      </c>
      <c r="G70" s="3" t="s">
        <v>844</v>
      </c>
      <c r="H70" s="3" t="s">
        <v>19</v>
      </c>
      <c r="I70" s="3" t="s">
        <v>286</v>
      </c>
      <c r="J70" s="3" t="s">
        <v>287</v>
      </c>
      <c r="L70" s="3" t="s">
        <v>20</v>
      </c>
    </row>
    <row r="71" spans="1:12">
      <c r="A71" s="6" t="b">
        <f>IFERROR(VLOOKUP($B71, '[1]Tracys Report LTC Facilities'!A:D,4,FALSE), "Not Found")</f>
        <v>1</v>
      </c>
      <c r="B71" s="7">
        <v>1066261</v>
      </c>
      <c r="C71" t="s">
        <v>857</v>
      </c>
      <c r="D71" t="s">
        <v>17</v>
      </c>
      <c r="E71" t="s">
        <v>18</v>
      </c>
      <c r="F71" t="s">
        <v>867</v>
      </c>
      <c r="H71" t="s">
        <v>19</v>
      </c>
      <c r="I71" t="s">
        <v>241</v>
      </c>
      <c r="J71" t="s">
        <v>242</v>
      </c>
      <c r="L71" s="1">
        <v>3165247470</v>
      </c>
    </row>
    <row r="72" spans="1:12">
      <c r="A72" s="6" t="b">
        <f>IFERROR(VLOOKUP($B72, '[1]Tracys Report LTC Facilities'!A:D,4,FALSE), "Not Found")</f>
        <v>0</v>
      </c>
      <c r="B72" s="7">
        <v>1066219</v>
      </c>
      <c r="C72" t="s">
        <v>1253</v>
      </c>
      <c r="D72" t="s">
        <v>17</v>
      </c>
      <c r="E72" t="s">
        <v>18</v>
      </c>
      <c r="F72" t="s">
        <v>1254</v>
      </c>
      <c r="H72" t="s">
        <v>19</v>
      </c>
      <c r="I72" t="s">
        <v>457</v>
      </c>
      <c r="J72" t="s">
        <v>458</v>
      </c>
      <c r="K72" t="s">
        <v>687</v>
      </c>
      <c r="L72" s="1">
        <v>6203274262</v>
      </c>
    </row>
    <row r="73" spans="1:12">
      <c r="A73" s="6" t="b">
        <f>IFERROR(VLOOKUP($B73, '[1]Tracys Report LTC Facilities'!A:D,4,FALSE), "Not Found")</f>
        <v>1</v>
      </c>
      <c r="B73" s="7">
        <v>1066070</v>
      </c>
      <c r="C73" t="s">
        <v>1023</v>
      </c>
      <c r="D73" t="s">
        <v>17</v>
      </c>
      <c r="E73" t="s">
        <v>18</v>
      </c>
      <c r="F73" t="s">
        <v>1024</v>
      </c>
      <c r="H73" t="s">
        <v>19</v>
      </c>
      <c r="I73" t="s">
        <v>165</v>
      </c>
      <c r="J73" t="s">
        <v>166</v>
      </c>
      <c r="L73" s="1">
        <v>7857423979</v>
      </c>
    </row>
    <row r="74" spans="1:12" s="3" customFormat="1">
      <c r="A74" s="4" t="b">
        <f>IFERROR(VLOOKUP($B74, '[1]Tracys Report LTC Facilities'!A:D,4,FALSE), "Not Found")</f>
        <v>0</v>
      </c>
      <c r="B74" s="5">
        <v>1066367</v>
      </c>
      <c r="C74" s="3" t="s">
        <v>830</v>
      </c>
      <c r="D74" s="3" t="s">
        <v>17</v>
      </c>
      <c r="E74" s="3" t="s">
        <v>18</v>
      </c>
      <c r="F74" s="3" t="s">
        <v>829</v>
      </c>
      <c r="H74" s="3" t="s">
        <v>19</v>
      </c>
      <c r="I74" s="3" t="s">
        <v>611</v>
      </c>
      <c r="J74" s="3" t="s">
        <v>612</v>
      </c>
      <c r="K74" s="3" t="s">
        <v>92</v>
      </c>
      <c r="L74" s="2">
        <v>7854423733</v>
      </c>
    </row>
    <row r="75" spans="1:12">
      <c r="A75" s="6" t="b">
        <f>IFERROR(VLOOKUP($B75, '[1]Tracys Report LTC Facilities'!A:D,4,FALSE), "Not Found")</f>
        <v>1</v>
      </c>
      <c r="B75" s="7">
        <v>1066245</v>
      </c>
      <c r="C75" t="s">
        <v>1294</v>
      </c>
      <c r="D75" t="s">
        <v>17</v>
      </c>
      <c r="E75" t="s">
        <v>18</v>
      </c>
      <c r="F75" t="s">
        <v>803</v>
      </c>
      <c r="H75" t="s">
        <v>19</v>
      </c>
      <c r="I75" t="s">
        <v>357</v>
      </c>
      <c r="J75" t="s">
        <v>358</v>
      </c>
      <c r="L75" s="1">
        <v>6209475608</v>
      </c>
    </row>
    <row r="76" spans="1:12">
      <c r="A76" s="6" t="b">
        <f>IFERROR(VLOOKUP($B76, '[1]Tracys Report LTC Facilities'!A:D,4,FALSE), "Not Found")</f>
        <v>1</v>
      </c>
      <c r="B76" s="7">
        <v>1066415</v>
      </c>
      <c r="C76" s="8" t="s">
        <v>1564</v>
      </c>
      <c r="D76" t="s">
        <v>17</v>
      </c>
      <c r="E76" t="s">
        <v>18</v>
      </c>
      <c r="F76" t="s">
        <v>1565</v>
      </c>
      <c r="H76" t="s">
        <v>19</v>
      </c>
      <c r="I76" t="s">
        <v>334</v>
      </c>
      <c r="J76" t="s">
        <v>335</v>
      </c>
      <c r="L76" s="1">
        <v>9132994652</v>
      </c>
    </row>
    <row r="77" spans="1:12" s="3" customFormat="1">
      <c r="A77" s="4" t="b">
        <f>IFERROR(VLOOKUP($B77, '[1]Tracys Report LTC Facilities'!A:D,4,FALSE), "Not Found")</f>
        <v>0</v>
      </c>
      <c r="B77" s="5">
        <v>1066175</v>
      </c>
      <c r="C77" s="3" t="s">
        <v>1787</v>
      </c>
      <c r="D77" s="3" t="s">
        <v>17</v>
      </c>
      <c r="E77" s="3" t="s">
        <v>18</v>
      </c>
      <c r="F77" s="3" t="s">
        <v>1192</v>
      </c>
      <c r="H77" s="3" t="s">
        <v>19</v>
      </c>
      <c r="I77" s="3" t="s">
        <v>406</v>
      </c>
      <c r="J77" s="3" t="s">
        <v>407</v>
      </c>
      <c r="L77" s="2">
        <v>7854862359</v>
      </c>
    </row>
    <row r="78" spans="1:12">
      <c r="A78" s="6" t="b">
        <f>IFERROR(VLOOKUP($B78, '[1]Tracys Report LTC Facilities'!A:D,4,FALSE), "Not Found")</f>
        <v>1</v>
      </c>
      <c r="B78" s="7">
        <v>1066323</v>
      </c>
      <c r="C78" t="s">
        <v>1423</v>
      </c>
      <c r="D78" t="s">
        <v>17</v>
      </c>
      <c r="E78" t="s">
        <v>18</v>
      </c>
      <c r="F78" t="s">
        <v>1424</v>
      </c>
      <c r="H78" t="s">
        <v>19</v>
      </c>
      <c r="I78" t="s">
        <v>587</v>
      </c>
      <c r="J78" t="s">
        <v>588</v>
      </c>
      <c r="L78" s="1">
        <v>7855673840</v>
      </c>
    </row>
    <row r="79" spans="1:12">
      <c r="A79" s="6" t="b">
        <f>IFERROR(VLOOKUP($B79, '[1]Tracys Report LTC Facilities'!A:D,4,FALSE), "Not Found")</f>
        <v>1</v>
      </c>
      <c r="B79" s="7">
        <v>1066358</v>
      </c>
      <c r="C79" t="s">
        <v>1480</v>
      </c>
      <c r="D79" t="s">
        <v>17</v>
      </c>
      <c r="E79" t="s">
        <v>18</v>
      </c>
      <c r="F79" t="s">
        <v>1481</v>
      </c>
      <c r="H79" t="s">
        <v>19</v>
      </c>
      <c r="I79" t="s">
        <v>403</v>
      </c>
      <c r="J79" t="s">
        <v>404</v>
      </c>
      <c r="L79" s="1">
        <v>6205444073</v>
      </c>
    </row>
    <row r="80" spans="1:12">
      <c r="A80" s="6" t="b">
        <f>IFERROR(VLOOKUP($B80, '[1]Tracys Report LTC Facilities'!A:D,4,FALSE), "Not Found")</f>
        <v>1</v>
      </c>
      <c r="B80" s="7">
        <v>1066207</v>
      </c>
      <c r="C80" t="s">
        <v>1238</v>
      </c>
      <c r="D80" t="s">
        <v>17</v>
      </c>
      <c r="E80" t="s">
        <v>18</v>
      </c>
      <c r="F80" t="s">
        <v>1239</v>
      </c>
      <c r="H80" t="s">
        <v>19</v>
      </c>
      <c r="I80" t="s">
        <v>119</v>
      </c>
      <c r="J80" t="s">
        <v>152</v>
      </c>
      <c r="L80" s="1">
        <v>6206631140</v>
      </c>
    </row>
    <row r="81" spans="1:13">
      <c r="A81" s="6" t="b">
        <f>IFERROR(VLOOKUP($B81, '[1]Tracys Report LTC Facilities'!A:D,4,FALSE), "Not Found")</f>
        <v>1</v>
      </c>
      <c r="B81" s="7">
        <v>1066353</v>
      </c>
      <c r="C81" t="s">
        <v>1471</v>
      </c>
      <c r="D81" t="s">
        <v>17</v>
      </c>
      <c r="E81" t="s">
        <v>18</v>
      </c>
      <c r="F81" t="s">
        <v>1472</v>
      </c>
      <c r="H81" t="s">
        <v>19</v>
      </c>
      <c r="I81" t="s">
        <v>119</v>
      </c>
      <c r="J81" t="s">
        <v>152</v>
      </c>
      <c r="L81" s="1">
        <v>6206626157</v>
      </c>
    </row>
    <row r="82" spans="1:13">
      <c r="A82" s="6" t="b">
        <f>IFERROR(VLOOKUP($B82, '[1]Tracys Report LTC Facilities'!A:D,4,FALSE), "Not Found")</f>
        <v>1</v>
      </c>
      <c r="B82" s="7">
        <v>1066439</v>
      </c>
      <c r="C82" t="s">
        <v>1601</v>
      </c>
      <c r="D82" t="s">
        <v>17</v>
      </c>
      <c r="E82" t="s">
        <v>18</v>
      </c>
      <c r="F82" t="s">
        <v>1602</v>
      </c>
      <c r="H82" t="s">
        <v>19</v>
      </c>
      <c r="I82" t="s">
        <v>119</v>
      </c>
      <c r="J82" t="s">
        <v>152</v>
      </c>
      <c r="L82" s="1">
        <v>6206634549</v>
      </c>
    </row>
    <row r="83" spans="1:13">
      <c r="A83" s="6" t="b">
        <f>IFERROR(VLOOKUP($B83, '[1]Tracys Report LTC Facilities'!A:D,4,FALSE), "Not Found")</f>
        <v>1</v>
      </c>
      <c r="B83" s="7">
        <v>1066151</v>
      </c>
      <c r="C83" t="s">
        <v>1152</v>
      </c>
      <c r="D83" t="s">
        <v>17</v>
      </c>
      <c r="E83" t="s">
        <v>18</v>
      </c>
      <c r="F83" t="s">
        <v>1153</v>
      </c>
      <c r="H83" t="s">
        <v>19</v>
      </c>
      <c r="I83" t="s">
        <v>164</v>
      </c>
      <c r="J83" t="s">
        <v>290</v>
      </c>
      <c r="L83" s="1">
        <v>6203312544</v>
      </c>
    </row>
    <row r="84" spans="1:13">
      <c r="A84" s="6" t="b">
        <f>IFERROR(VLOOKUP($B84, '[1]Tracys Report LTC Facilities'!A:D,4,FALSE), "Not Found")</f>
        <v>1</v>
      </c>
      <c r="B84" s="7">
        <v>1066419</v>
      </c>
      <c r="C84" t="s">
        <v>1570</v>
      </c>
      <c r="D84" t="s">
        <v>17</v>
      </c>
      <c r="E84" t="s">
        <v>18</v>
      </c>
      <c r="F84" t="s">
        <v>1571</v>
      </c>
      <c r="H84" t="s">
        <v>19</v>
      </c>
      <c r="I84" t="s">
        <v>499</v>
      </c>
      <c r="J84" t="s">
        <v>500</v>
      </c>
      <c r="L84" s="1">
        <v>6205856504</v>
      </c>
    </row>
    <row r="85" spans="1:13" s="3" customFormat="1">
      <c r="A85" s="4" t="b">
        <f>IFERROR(VLOOKUP($B85, '[1]Tracys Report LTC Facilities'!A:D,4,FALSE), "Not Found")</f>
        <v>0</v>
      </c>
      <c r="B85" s="5">
        <v>1034554</v>
      </c>
      <c r="C85" s="3" t="s">
        <v>1819</v>
      </c>
      <c r="D85" s="3" t="s">
        <v>17</v>
      </c>
      <c r="E85" s="3" t="s">
        <v>18</v>
      </c>
      <c r="F85" s="3" t="s">
        <v>898</v>
      </c>
      <c r="H85" s="3" t="s">
        <v>19</v>
      </c>
      <c r="I85" s="3" t="s">
        <v>468</v>
      </c>
      <c r="J85" s="3" t="s">
        <v>469</v>
      </c>
      <c r="L85" s="3" t="s">
        <v>20</v>
      </c>
    </row>
    <row r="86" spans="1:13" s="3" customFormat="1">
      <c r="A86" s="4" t="b">
        <f>IFERROR(VLOOKUP($B86, '[1]Tracys Report LTC Facilities'!A:D,4,FALSE), "Not Found")</f>
        <v>0</v>
      </c>
      <c r="B86" s="5">
        <v>1052160</v>
      </c>
      <c r="C86" s="3" t="s">
        <v>1782</v>
      </c>
      <c r="D86" s="3" t="s">
        <v>17</v>
      </c>
      <c r="E86" s="3" t="s">
        <v>18</v>
      </c>
      <c r="F86" s="3" t="s">
        <v>975</v>
      </c>
      <c r="H86" s="3" t="s">
        <v>19</v>
      </c>
      <c r="I86" s="3" t="s">
        <v>315</v>
      </c>
      <c r="J86" s="3" t="s">
        <v>316</v>
      </c>
      <c r="K86" s="3" t="s">
        <v>428</v>
      </c>
      <c r="L86" s="2">
        <v>9999999999</v>
      </c>
    </row>
    <row r="87" spans="1:13">
      <c r="A87" s="6" t="b">
        <f>IFERROR(VLOOKUP($B87, '[1]Tracys Report LTC Facilities'!A:D,4,FALSE), "Not Found")</f>
        <v>1</v>
      </c>
      <c r="B87" s="7">
        <v>1066092</v>
      </c>
      <c r="C87" t="s">
        <v>1053</v>
      </c>
      <c r="D87" t="s">
        <v>17</v>
      </c>
      <c r="E87" t="s">
        <v>18</v>
      </c>
      <c r="F87" t="s">
        <v>217</v>
      </c>
      <c r="H87" t="s">
        <v>19</v>
      </c>
      <c r="I87" t="s">
        <v>36</v>
      </c>
      <c r="J87" t="s">
        <v>159</v>
      </c>
      <c r="L87" s="1">
        <v>9132991539</v>
      </c>
    </row>
    <row r="88" spans="1:13" s="3" customFormat="1">
      <c r="A88" s="4" t="b">
        <f>IFERROR(VLOOKUP($B88, '[1]Tracys Report LTC Facilities'!A:D,4,FALSE), "Not Found")</f>
        <v>0</v>
      </c>
      <c r="B88" s="5">
        <v>1066191</v>
      </c>
      <c r="C88" s="3" t="s">
        <v>1216</v>
      </c>
      <c r="D88" s="3" t="s">
        <v>17</v>
      </c>
      <c r="E88" s="3" t="s">
        <v>18</v>
      </c>
      <c r="F88" s="3" t="s">
        <v>1217</v>
      </c>
      <c r="H88" s="3" t="s">
        <v>19</v>
      </c>
      <c r="I88" s="3" t="s">
        <v>36</v>
      </c>
      <c r="J88" s="3" t="s">
        <v>276</v>
      </c>
      <c r="K88" s="3" t="s">
        <v>506</v>
      </c>
      <c r="L88" s="2">
        <v>9133620623</v>
      </c>
    </row>
    <row r="89" spans="1:13" s="3" customFormat="1">
      <c r="A89" s="4" t="b">
        <f>IFERROR(VLOOKUP($B89, '[1]Tracys Report LTC Facilities'!A:D,4,FALSE), "Not Found")</f>
        <v>0</v>
      </c>
      <c r="B89" s="5">
        <v>1044747</v>
      </c>
      <c r="C89" s="3" t="s">
        <v>1796</v>
      </c>
      <c r="D89" s="3" t="s">
        <v>17</v>
      </c>
      <c r="E89" s="3" t="s">
        <v>18</v>
      </c>
      <c r="F89" s="3" t="s">
        <v>683</v>
      </c>
      <c r="H89" s="3" t="s">
        <v>19</v>
      </c>
      <c r="I89" s="3" t="s">
        <v>36</v>
      </c>
      <c r="J89" s="3" t="s">
        <v>159</v>
      </c>
      <c r="L89" s="2">
        <v>9999999999</v>
      </c>
    </row>
    <row r="90" spans="1:13">
      <c r="A90" s="6" t="b">
        <f>IFERROR(VLOOKUP($B90, '[1]Tracys Report LTC Facilities'!A:D,4,FALSE), "Not Found")</f>
        <v>1</v>
      </c>
      <c r="B90" s="7">
        <v>1066424</v>
      </c>
      <c r="C90" t="s">
        <v>1579</v>
      </c>
      <c r="D90" t="s">
        <v>17</v>
      </c>
      <c r="E90" t="s">
        <v>18</v>
      </c>
      <c r="F90" t="s">
        <v>218</v>
      </c>
      <c r="H90" t="s">
        <v>19</v>
      </c>
      <c r="I90" t="s">
        <v>36</v>
      </c>
      <c r="J90" t="s">
        <v>159</v>
      </c>
      <c r="L90" s="1">
        <v>9133344050</v>
      </c>
    </row>
    <row r="91" spans="1:13">
      <c r="A91" s="6" t="b">
        <f>IFERROR(VLOOKUP($B91, '[1]Tracys Report LTC Facilities'!A:D,4,FALSE), "Not Found")</f>
        <v>1</v>
      </c>
      <c r="B91" s="7">
        <v>1066290</v>
      </c>
      <c r="C91" t="s">
        <v>1364</v>
      </c>
      <c r="D91" t="s">
        <v>17</v>
      </c>
      <c r="E91" t="s">
        <v>18</v>
      </c>
      <c r="F91" t="s">
        <v>202</v>
      </c>
      <c r="H91" t="s">
        <v>19</v>
      </c>
      <c r="I91" t="s">
        <v>36</v>
      </c>
      <c r="J91" t="s">
        <v>75</v>
      </c>
      <c r="L91" s="1">
        <v>9133342904</v>
      </c>
    </row>
    <row r="92" spans="1:13" s="3" customFormat="1">
      <c r="A92" s="4" t="b">
        <f>IFERROR(VLOOKUP($B92, '[1]Tracys Report LTC Facilities'!A:D,4,FALSE), "Not Found")</f>
        <v>0</v>
      </c>
      <c r="B92" s="5">
        <v>1066287</v>
      </c>
      <c r="C92" s="3" t="s">
        <v>854</v>
      </c>
      <c r="D92" s="3" t="s">
        <v>17</v>
      </c>
      <c r="E92" s="3" t="s">
        <v>18</v>
      </c>
      <c r="F92" s="3" t="s">
        <v>1360</v>
      </c>
      <c r="H92" s="3" t="s">
        <v>19</v>
      </c>
      <c r="I92" s="3" t="s">
        <v>36</v>
      </c>
      <c r="J92" s="3" t="s">
        <v>75</v>
      </c>
      <c r="L92" s="2">
        <v>9135964901</v>
      </c>
    </row>
    <row r="93" spans="1:13" s="3" customFormat="1">
      <c r="A93" s="4" t="b">
        <f>IFERROR(VLOOKUP($B93, '[1]Tracys Report LTC Facilities'!A:D,4,FALSE), "Not Found")</f>
        <v>0</v>
      </c>
      <c r="B93" s="5">
        <v>1037709</v>
      </c>
      <c r="C93" s="3" t="s">
        <v>604</v>
      </c>
      <c r="D93" s="3" t="s">
        <v>17</v>
      </c>
      <c r="E93" s="3" t="s">
        <v>18</v>
      </c>
      <c r="F93" s="3" t="s">
        <v>471</v>
      </c>
      <c r="H93" s="3" t="s">
        <v>19</v>
      </c>
      <c r="I93" s="3" t="s">
        <v>36</v>
      </c>
      <c r="J93" s="3" t="s">
        <v>276</v>
      </c>
      <c r="L93" s="3" t="s">
        <v>20</v>
      </c>
    </row>
    <row r="94" spans="1:13">
      <c r="A94" s="6" t="b">
        <f>IFERROR(VLOOKUP($B94, '[1]Tracys Report LTC Facilities'!A:D,4,FALSE), "Not Found")</f>
        <v>1</v>
      </c>
      <c r="B94" s="7">
        <v>1066133</v>
      </c>
      <c r="C94" t="s">
        <v>1122</v>
      </c>
      <c r="D94" t="s">
        <v>17</v>
      </c>
      <c r="E94" t="s">
        <v>18</v>
      </c>
      <c r="F94" t="s">
        <v>1123</v>
      </c>
      <c r="H94" t="s">
        <v>19</v>
      </c>
      <c r="I94" t="s">
        <v>667</v>
      </c>
      <c r="J94" t="s">
        <v>668</v>
      </c>
      <c r="L94" s="1">
        <v>7854762620</v>
      </c>
    </row>
    <row r="95" spans="1:13" s="12" customFormat="1">
      <c r="A95" s="10" t="b">
        <f>IFERROR(VLOOKUP($B95, '[1]Tracys Report LTC Facilities'!A:D,4,FALSE), "Not Found")</f>
        <v>0</v>
      </c>
      <c r="B95" s="11">
        <v>1066402</v>
      </c>
      <c r="C95" s="12" t="s">
        <v>1545</v>
      </c>
      <c r="D95" s="12" t="s">
        <v>17</v>
      </c>
      <c r="E95" s="12" t="s">
        <v>18</v>
      </c>
      <c r="F95" s="12" t="s">
        <v>1546</v>
      </c>
      <c r="H95" s="12" t="s">
        <v>19</v>
      </c>
      <c r="I95" s="12" t="s">
        <v>268</v>
      </c>
      <c r="J95" s="12" t="s">
        <v>269</v>
      </c>
      <c r="L95" s="13">
        <v>6205325801</v>
      </c>
      <c r="M95" s="14" t="s">
        <v>1836</v>
      </c>
    </row>
    <row r="96" spans="1:13">
      <c r="A96" s="6" t="b">
        <f>IFERROR(VLOOKUP($B96, '[1]Tracys Report LTC Facilities'!A:D,4,FALSE), "Not Found")</f>
        <v>1</v>
      </c>
      <c r="B96" s="7">
        <v>1066280</v>
      </c>
      <c r="C96" t="s">
        <v>1350</v>
      </c>
      <c r="D96" t="s">
        <v>17</v>
      </c>
      <c r="E96" t="s">
        <v>18</v>
      </c>
      <c r="F96" t="s">
        <v>1351</v>
      </c>
      <c r="H96" t="s">
        <v>19</v>
      </c>
      <c r="I96" t="s">
        <v>168</v>
      </c>
      <c r="J96" t="s">
        <v>491</v>
      </c>
      <c r="L96" s="1">
        <v>7852229034</v>
      </c>
    </row>
    <row r="97" spans="1:12">
      <c r="A97" s="6" t="b">
        <f>IFERROR(VLOOKUP($B97, '[1]Tracys Report LTC Facilities'!A:D,4,FALSE), "Not Found")</f>
        <v>0</v>
      </c>
      <c r="B97" s="7">
        <v>1066177</v>
      </c>
      <c r="C97" t="s">
        <v>1195</v>
      </c>
      <c r="D97" t="s">
        <v>17</v>
      </c>
      <c r="E97" t="s">
        <v>18</v>
      </c>
      <c r="F97" t="s">
        <v>1196</v>
      </c>
      <c r="H97" t="s">
        <v>19</v>
      </c>
      <c r="I97" t="s">
        <v>396</v>
      </c>
      <c r="J97" t="s">
        <v>397</v>
      </c>
      <c r="K97" t="s">
        <v>509</v>
      </c>
      <c r="L97" s="1">
        <v>9137271859</v>
      </c>
    </row>
    <row r="98" spans="1:12" s="3" customFormat="1">
      <c r="A98" s="4" t="b">
        <f>IFERROR(VLOOKUP($B98, '[1]Tracys Report LTC Facilities'!A:D,4,FALSE), "Not Found")</f>
        <v>0</v>
      </c>
      <c r="B98" s="5">
        <v>1066200</v>
      </c>
      <c r="C98" s="3" t="s">
        <v>1228</v>
      </c>
      <c r="D98" s="3" t="s">
        <v>17</v>
      </c>
      <c r="E98" s="3" t="s">
        <v>18</v>
      </c>
      <c r="F98" s="3" t="s">
        <v>1229</v>
      </c>
      <c r="H98" s="3" t="s">
        <v>19</v>
      </c>
      <c r="I98" s="3" t="s">
        <v>396</v>
      </c>
      <c r="J98" s="3" t="s">
        <v>397</v>
      </c>
      <c r="L98" s="2">
        <v>9135348336</v>
      </c>
    </row>
    <row r="99" spans="1:12">
      <c r="A99" s="6" t="b">
        <f>IFERROR(VLOOKUP($B99, '[1]Tracys Report LTC Facilities'!A:D,4,FALSE), "Not Found")</f>
        <v>1</v>
      </c>
      <c r="B99" s="7">
        <v>1066077</v>
      </c>
      <c r="C99" t="s">
        <v>1033</v>
      </c>
      <c r="D99" t="s">
        <v>17</v>
      </c>
      <c r="E99" t="s">
        <v>18</v>
      </c>
      <c r="F99" t="s">
        <v>1034</v>
      </c>
      <c r="H99" t="s">
        <v>19</v>
      </c>
      <c r="I99" t="s">
        <v>321</v>
      </c>
      <c r="J99" t="s">
        <v>322</v>
      </c>
      <c r="L99" s="1">
        <v>6202856173</v>
      </c>
    </row>
    <row r="100" spans="1:12">
      <c r="A100" s="6" t="b">
        <f>IFERROR(VLOOKUP($B100, '[1]Tracys Report LTC Facilities'!A:D,4,FALSE), "Not Found")</f>
        <v>1</v>
      </c>
      <c r="B100" s="7">
        <v>1066380</v>
      </c>
      <c r="C100" t="s">
        <v>1516</v>
      </c>
      <c r="D100" t="s">
        <v>17</v>
      </c>
      <c r="E100" t="s">
        <v>18</v>
      </c>
      <c r="F100" t="s">
        <v>1517</v>
      </c>
      <c r="H100" t="s">
        <v>19</v>
      </c>
      <c r="I100" t="s">
        <v>29</v>
      </c>
      <c r="J100" t="s">
        <v>281</v>
      </c>
      <c r="L100" s="1">
        <v>7858410923</v>
      </c>
    </row>
    <row r="101" spans="1:12">
      <c r="A101" s="6" t="b">
        <f>IFERROR(VLOOKUP($B101, '[1]Tracys Report LTC Facilities'!A:D,4,FALSE), "Not Found")</f>
        <v>1</v>
      </c>
      <c r="B101" s="7">
        <v>1066388</v>
      </c>
      <c r="C101" t="s">
        <v>1529</v>
      </c>
      <c r="D101" t="s">
        <v>17</v>
      </c>
      <c r="E101" t="s">
        <v>18</v>
      </c>
      <c r="F101" t="s">
        <v>948</v>
      </c>
      <c r="H101" t="s">
        <v>19</v>
      </c>
      <c r="I101" t="s">
        <v>29</v>
      </c>
      <c r="J101" t="s">
        <v>281</v>
      </c>
      <c r="L101" s="1">
        <v>7853441199</v>
      </c>
    </row>
    <row r="102" spans="1:12" s="3" customFormat="1">
      <c r="A102" s="4" t="b">
        <f>IFERROR(VLOOKUP($B102, '[1]Tracys Report LTC Facilities'!A:D,4,FALSE), "Not Found")</f>
        <v>0</v>
      </c>
      <c r="B102" s="5">
        <v>1033109</v>
      </c>
      <c r="C102" s="3" t="s">
        <v>890</v>
      </c>
      <c r="D102" s="3" t="s">
        <v>17</v>
      </c>
      <c r="E102" s="3" t="s">
        <v>18</v>
      </c>
      <c r="F102" s="3" t="s">
        <v>893</v>
      </c>
      <c r="G102" s="3" t="s">
        <v>891</v>
      </c>
      <c r="H102" s="3" t="s">
        <v>19</v>
      </c>
      <c r="I102" s="3" t="s">
        <v>82</v>
      </c>
      <c r="J102" s="3" t="s">
        <v>83</v>
      </c>
      <c r="L102" s="3" t="s">
        <v>20</v>
      </c>
    </row>
    <row r="103" spans="1:12">
      <c r="A103" s="6" t="b">
        <f>IFERROR(VLOOKUP($B103, '[1]Tracys Report LTC Facilities'!A:D,4,FALSE), "Not Found")</f>
        <v>1</v>
      </c>
      <c r="B103" s="7">
        <v>1066211</v>
      </c>
      <c r="C103" t="s">
        <v>1244</v>
      </c>
      <c r="D103" t="s">
        <v>17</v>
      </c>
      <c r="E103" t="s">
        <v>18</v>
      </c>
      <c r="F103" t="s">
        <v>1245</v>
      </c>
      <c r="H103" t="s">
        <v>19</v>
      </c>
      <c r="I103" t="s">
        <v>96</v>
      </c>
      <c r="J103" t="s">
        <v>74</v>
      </c>
      <c r="L103" s="1">
        <v>9134920586</v>
      </c>
    </row>
    <row r="104" spans="1:12">
      <c r="A104" s="6" t="b">
        <f>IFERROR(VLOOKUP($B104, '[1]Tracys Report LTC Facilities'!A:D,4,FALSE), "Not Found")</f>
        <v>1</v>
      </c>
      <c r="B104" s="7">
        <v>1066182</v>
      </c>
      <c r="C104" t="s">
        <v>1203</v>
      </c>
      <c r="D104" t="s">
        <v>17</v>
      </c>
      <c r="E104" t="s">
        <v>18</v>
      </c>
      <c r="F104" t="s">
        <v>1204</v>
      </c>
      <c r="H104" t="s">
        <v>19</v>
      </c>
      <c r="I104" t="s">
        <v>90</v>
      </c>
      <c r="J104" t="s">
        <v>91</v>
      </c>
      <c r="L104" s="1">
        <v>6206242429</v>
      </c>
    </row>
    <row r="105" spans="1:12">
      <c r="A105" s="6" t="b">
        <f>IFERROR(VLOOKUP($B105, '[1]Tracys Report LTC Facilities'!A:D,4,FALSE), "Not Found")</f>
        <v>1</v>
      </c>
      <c r="B105" s="7">
        <v>1066132</v>
      </c>
      <c r="C105" t="s">
        <v>1120</v>
      </c>
      <c r="D105" t="s">
        <v>17</v>
      </c>
      <c r="E105" t="s">
        <v>18</v>
      </c>
      <c r="F105" t="s">
        <v>1121</v>
      </c>
      <c r="H105" t="s">
        <v>19</v>
      </c>
      <c r="I105" t="s">
        <v>387</v>
      </c>
      <c r="J105" t="s">
        <v>388</v>
      </c>
      <c r="L105" s="1">
        <v>7852272032</v>
      </c>
    </row>
    <row r="106" spans="1:12">
      <c r="A106" s="6" t="b">
        <f>IFERROR(VLOOKUP($B106, '[1]Tracys Report LTC Facilities'!A:D,4,FALSE), "Not Found")</f>
        <v>1</v>
      </c>
      <c r="B106" s="7">
        <v>1066155</v>
      </c>
      <c r="C106" t="s">
        <v>1158</v>
      </c>
      <c r="D106" t="s">
        <v>17</v>
      </c>
      <c r="E106" t="s">
        <v>18</v>
      </c>
      <c r="F106" t="s">
        <v>1159</v>
      </c>
      <c r="H106" t="s">
        <v>19</v>
      </c>
      <c r="I106" t="s">
        <v>619</v>
      </c>
      <c r="J106" t="s">
        <v>620</v>
      </c>
      <c r="L106" s="1">
        <v>6208975210</v>
      </c>
    </row>
    <row r="107" spans="1:12">
      <c r="A107" s="6" t="b">
        <f>IFERROR(VLOOKUP($B107, '[1]Tracys Report LTC Facilities'!A:D,4,FALSE), "Not Found")</f>
        <v>1</v>
      </c>
      <c r="B107" s="7">
        <v>1066115</v>
      </c>
      <c r="C107" t="s">
        <v>1093</v>
      </c>
      <c r="D107" t="s">
        <v>17</v>
      </c>
      <c r="E107" t="s">
        <v>18</v>
      </c>
      <c r="F107" t="s">
        <v>1094</v>
      </c>
      <c r="H107" t="s">
        <v>19</v>
      </c>
      <c r="I107" t="s">
        <v>317</v>
      </c>
      <c r="J107" t="s">
        <v>318</v>
      </c>
      <c r="L107" s="1">
        <v>9138375782</v>
      </c>
    </row>
    <row r="108" spans="1:12">
      <c r="A108" s="6" t="b">
        <f>IFERROR(VLOOKUP($B108, '[1]Tracys Report LTC Facilities'!A:D,4,FALSE), "Not Found")</f>
        <v>1</v>
      </c>
      <c r="B108" s="7">
        <v>1066309</v>
      </c>
      <c r="C108" t="s">
        <v>1397</v>
      </c>
      <c r="D108" t="s">
        <v>17</v>
      </c>
      <c r="E108" t="s">
        <v>18</v>
      </c>
      <c r="F108" t="s">
        <v>1398</v>
      </c>
      <c r="H108" t="s">
        <v>19</v>
      </c>
      <c r="I108" t="s">
        <v>169</v>
      </c>
      <c r="J108" t="s">
        <v>170</v>
      </c>
      <c r="L108" s="1">
        <v>6202573382</v>
      </c>
    </row>
    <row r="109" spans="1:12" s="3" customFormat="1">
      <c r="A109" s="4" t="b">
        <f>IFERROR(VLOOKUP($B109, '[1]Tracys Report LTC Facilities'!A:D,4,FALSE), "Not Found")</f>
        <v>0</v>
      </c>
      <c r="B109" s="5">
        <v>1066226</v>
      </c>
      <c r="C109" s="3" t="s">
        <v>1788</v>
      </c>
      <c r="D109" s="3" t="s">
        <v>17</v>
      </c>
      <c r="E109" s="3" t="s">
        <v>18</v>
      </c>
      <c r="F109" s="3" t="s">
        <v>858</v>
      </c>
      <c r="H109" s="3" t="s">
        <v>19</v>
      </c>
      <c r="I109" s="3" t="s">
        <v>41</v>
      </c>
      <c r="J109" s="3" t="s">
        <v>97</v>
      </c>
      <c r="L109" s="2">
        <v>7857766825</v>
      </c>
    </row>
    <row r="110" spans="1:12">
      <c r="A110" s="6" t="b">
        <f>IFERROR(VLOOKUP($B110, '[1]Tracys Report LTC Facilities'!A:D,4,FALSE), "Not Found")</f>
        <v>1</v>
      </c>
      <c r="B110" s="7">
        <v>1066436</v>
      </c>
      <c r="C110" t="s">
        <v>1837</v>
      </c>
      <c r="D110" t="s">
        <v>17</v>
      </c>
      <c r="E110" t="s">
        <v>18</v>
      </c>
      <c r="F110" t="s">
        <v>1596</v>
      </c>
      <c r="H110" t="s">
        <v>19</v>
      </c>
      <c r="I110" t="s">
        <v>41</v>
      </c>
      <c r="J110" t="s">
        <v>42</v>
      </c>
      <c r="L110" s="1">
        <v>7853232819</v>
      </c>
    </row>
    <row r="111" spans="1:12">
      <c r="A111" s="6" t="b">
        <f>IFERROR(VLOOKUP($B111, '[1]Tracys Report LTC Facilities'!A:D,4,FALSE), "Not Found")</f>
        <v>1</v>
      </c>
      <c r="B111" s="7">
        <v>1066150</v>
      </c>
      <c r="C111" t="s">
        <v>1151</v>
      </c>
      <c r="D111" t="s">
        <v>17</v>
      </c>
      <c r="E111" t="s">
        <v>18</v>
      </c>
      <c r="F111" t="s">
        <v>702</v>
      </c>
      <c r="H111" t="s">
        <v>19</v>
      </c>
      <c r="I111" t="s">
        <v>41</v>
      </c>
      <c r="J111" t="s">
        <v>42</v>
      </c>
      <c r="L111" s="1">
        <v>7855399125</v>
      </c>
    </row>
    <row r="112" spans="1:12">
      <c r="A112" s="6" t="b">
        <f>IFERROR(VLOOKUP($B112, '[1]Tracys Report LTC Facilities'!A:D,4,FALSE), "Not Found")</f>
        <v>1</v>
      </c>
      <c r="B112" s="7">
        <v>1034052</v>
      </c>
      <c r="C112" t="s">
        <v>896</v>
      </c>
      <c r="D112" t="s">
        <v>17</v>
      </c>
      <c r="E112" t="s">
        <v>18</v>
      </c>
      <c r="F112" t="s">
        <v>881</v>
      </c>
      <c r="H112" t="s">
        <v>19</v>
      </c>
      <c r="I112" t="s">
        <v>462</v>
      </c>
      <c r="J112" t="s">
        <v>463</v>
      </c>
      <c r="L112" s="1">
        <v>6203829104</v>
      </c>
    </row>
    <row r="113" spans="1:12">
      <c r="A113" s="6" t="b">
        <f>IFERROR(VLOOKUP($B113, '[1]Tracys Report LTC Facilities'!A:D,4,FALSE), "Not Found")</f>
        <v>1</v>
      </c>
      <c r="B113" s="7">
        <v>1066140</v>
      </c>
      <c r="C113" s="8" t="s">
        <v>1133</v>
      </c>
      <c r="D113" t="s">
        <v>17</v>
      </c>
      <c r="E113" t="s">
        <v>18</v>
      </c>
      <c r="F113" t="s">
        <v>825</v>
      </c>
      <c r="H113" t="s">
        <v>19</v>
      </c>
      <c r="I113" t="s">
        <v>336</v>
      </c>
      <c r="J113" t="s">
        <v>337</v>
      </c>
      <c r="L113" s="1">
        <v>7855625398</v>
      </c>
    </row>
    <row r="114" spans="1:12">
      <c r="A114" s="6" t="b">
        <f>IFERROR(VLOOKUP($B114, '[1]Tracys Report LTC Facilities'!A:D,4,FALSE), "Not Found")</f>
        <v>1</v>
      </c>
      <c r="B114" s="7">
        <v>1066263</v>
      </c>
      <c r="C114" t="s">
        <v>1320</v>
      </c>
      <c r="D114" t="s">
        <v>17</v>
      </c>
      <c r="E114" t="s">
        <v>18</v>
      </c>
      <c r="F114" t="s">
        <v>1321</v>
      </c>
      <c r="H114" t="s">
        <v>19</v>
      </c>
      <c r="I114" t="s">
        <v>384</v>
      </c>
      <c r="J114" t="s">
        <v>385</v>
      </c>
      <c r="L114" s="1">
        <v>6202410254</v>
      </c>
    </row>
    <row r="115" spans="1:12" s="3" customFormat="1">
      <c r="A115" s="4" t="b">
        <f>IFERROR(VLOOKUP($B115, '[1]Tracys Report LTC Facilities'!A:D,4,FALSE), "Not Found")</f>
        <v>0</v>
      </c>
      <c r="B115" s="5">
        <v>1009226</v>
      </c>
      <c r="C115" s="3" t="s">
        <v>1785</v>
      </c>
      <c r="D115" s="3" t="s">
        <v>17</v>
      </c>
      <c r="E115" s="3" t="s">
        <v>18</v>
      </c>
      <c r="F115" s="3" t="s">
        <v>696</v>
      </c>
      <c r="H115" s="3" t="s">
        <v>19</v>
      </c>
      <c r="I115" s="3" t="s">
        <v>384</v>
      </c>
      <c r="J115" s="3" t="s">
        <v>385</v>
      </c>
      <c r="L115" s="2">
        <v>9999999999</v>
      </c>
    </row>
    <row r="116" spans="1:12">
      <c r="A116" s="6" t="b">
        <f>IFERROR(VLOOKUP($B116, '[1]Tracys Report LTC Facilities'!A:D,4,FALSE), "Not Found")</f>
        <v>1</v>
      </c>
      <c r="B116" s="7">
        <v>1066113</v>
      </c>
      <c r="C116" t="s">
        <v>1089</v>
      </c>
      <c r="D116" t="s">
        <v>17</v>
      </c>
      <c r="E116" t="s">
        <v>18</v>
      </c>
      <c r="F116" t="s">
        <v>1090</v>
      </c>
      <c r="H116" t="s">
        <v>19</v>
      </c>
      <c r="I116" t="s">
        <v>98</v>
      </c>
      <c r="J116" t="s">
        <v>99</v>
      </c>
      <c r="L116" s="1">
        <v>9133840709</v>
      </c>
    </row>
    <row r="117" spans="1:12">
      <c r="A117" s="6" t="b">
        <f>IFERROR(VLOOKUP($B117, '[1]Tracys Report LTC Facilities'!A:D,4,FALSE), "Not Found")</f>
        <v>1</v>
      </c>
      <c r="B117" s="7">
        <v>1066217</v>
      </c>
      <c r="C117" t="s">
        <v>1250</v>
      </c>
      <c r="D117" t="s">
        <v>17</v>
      </c>
      <c r="E117" t="s">
        <v>18</v>
      </c>
      <c r="F117" t="s">
        <v>1251</v>
      </c>
      <c r="H117" t="s">
        <v>19</v>
      </c>
      <c r="I117" t="s">
        <v>429</v>
      </c>
      <c r="J117" t="s">
        <v>430</v>
      </c>
      <c r="L117" s="1">
        <v>6208854479</v>
      </c>
    </row>
    <row r="118" spans="1:12">
      <c r="A118" s="6" t="b">
        <f>IFERROR(VLOOKUP($B118, '[1]Tracys Report LTC Facilities'!A:D,4,FALSE), "Not Found")</f>
        <v>1</v>
      </c>
      <c r="B118" s="7">
        <v>1066369</v>
      </c>
      <c r="C118" t="s">
        <v>1496</v>
      </c>
      <c r="D118" t="s">
        <v>17</v>
      </c>
      <c r="E118" t="s">
        <v>18</v>
      </c>
      <c r="F118" t="s">
        <v>1497</v>
      </c>
      <c r="H118" t="s">
        <v>19</v>
      </c>
      <c r="I118" t="s">
        <v>305</v>
      </c>
      <c r="J118" t="s">
        <v>1498</v>
      </c>
      <c r="L118" s="1">
        <v>6208462149</v>
      </c>
    </row>
    <row r="119" spans="1:12">
      <c r="A119" s="6" t="b">
        <f>IFERROR(VLOOKUP($B119, '[1]Tracys Report LTC Facilities'!A:D,4,FALSE), "Not Found")</f>
        <v>1</v>
      </c>
      <c r="B119" s="7">
        <v>1035266</v>
      </c>
      <c r="C119" s="8" t="s">
        <v>904</v>
      </c>
      <c r="D119" t="s">
        <v>17</v>
      </c>
      <c r="E119" t="s">
        <v>18</v>
      </c>
      <c r="F119" t="s">
        <v>905</v>
      </c>
      <c r="H119" t="s">
        <v>19</v>
      </c>
      <c r="I119" t="s">
        <v>142</v>
      </c>
      <c r="J119" t="s">
        <v>143</v>
      </c>
      <c r="K119" t="s">
        <v>285</v>
      </c>
      <c r="L119" s="1">
        <v>6202374446</v>
      </c>
    </row>
    <row r="120" spans="1:12">
      <c r="A120" s="6" t="b">
        <f>IFERROR(VLOOKUP($B120, '[1]Tracys Report LTC Facilities'!A:D,4,FALSE), "Not Found")</f>
        <v>1</v>
      </c>
      <c r="B120" s="7">
        <v>1066339</v>
      </c>
      <c r="C120" t="s">
        <v>1448</v>
      </c>
      <c r="D120" t="s">
        <v>17</v>
      </c>
      <c r="E120" t="s">
        <v>18</v>
      </c>
      <c r="F120" t="s">
        <v>1449</v>
      </c>
      <c r="H120" t="s">
        <v>19</v>
      </c>
      <c r="I120" t="s">
        <v>313</v>
      </c>
      <c r="J120" t="s">
        <v>314</v>
      </c>
      <c r="L120" s="1">
        <v>3167774406</v>
      </c>
    </row>
    <row r="121" spans="1:12">
      <c r="A121" s="6" t="b">
        <f>IFERROR(VLOOKUP($B121, '[1]Tracys Report LTC Facilities'!A:D,4,FALSE), "Not Found")</f>
        <v>1</v>
      </c>
      <c r="B121" s="7">
        <v>1066318</v>
      </c>
      <c r="C121" t="s">
        <v>1413</v>
      </c>
      <c r="D121" t="s">
        <v>17</v>
      </c>
      <c r="E121" t="s">
        <v>18</v>
      </c>
      <c r="F121" t="s">
        <v>1414</v>
      </c>
      <c r="H121" t="s">
        <v>19</v>
      </c>
      <c r="I121" t="s">
        <v>426</v>
      </c>
      <c r="J121" t="s">
        <v>427</v>
      </c>
      <c r="L121" s="1">
        <v>7857983435</v>
      </c>
    </row>
    <row r="122" spans="1:12" s="3" customFormat="1">
      <c r="A122" s="4" t="b">
        <f>IFERROR(VLOOKUP($B122, '[1]Tracys Report LTC Facilities'!A:D,4,FALSE), "Not Found")</f>
        <v>0</v>
      </c>
      <c r="B122" s="5">
        <v>1010642</v>
      </c>
      <c r="C122" s="3" t="s">
        <v>716</v>
      </c>
      <c r="D122" s="3" t="s">
        <v>17</v>
      </c>
      <c r="E122" s="3" t="s">
        <v>18</v>
      </c>
      <c r="F122" s="3" t="s">
        <v>717</v>
      </c>
      <c r="H122" s="3" t="s">
        <v>19</v>
      </c>
      <c r="I122" s="3" t="s">
        <v>114</v>
      </c>
      <c r="J122" s="3" t="s">
        <v>115</v>
      </c>
      <c r="K122" s="3" t="s">
        <v>718</v>
      </c>
      <c r="L122" s="2">
        <v>3162836375</v>
      </c>
    </row>
    <row r="123" spans="1:12">
      <c r="A123" s="6" t="b">
        <f>IFERROR(VLOOKUP($B123, '[1]Tracys Report LTC Facilities'!A:D,4,FALSE), "Not Found")</f>
        <v>1</v>
      </c>
      <c r="B123" s="7">
        <v>1066072</v>
      </c>
      <c r="C123" t="s">
        <v>1028</v>
      </c>
      <c r="D123" t="s">
        <v>17</v>
      </c>
      <c r="E123" t="s">
        <v>18</v>
      </c>
      <c r="F123" t="s">
        <v>1029</v>
      </c>
      <c r="H123" t="s">
        <v>19</v>
      </c>
      <c r="I123" t="s">
        <v>114</v>
      </c>
      <c r="J123" t="s">
        <v>115</v>
      </c>
      <c r="L123" s="1">
        <v>3162834799</v>
      </c>
    </row>
    <row r="124" spans="1:12">
      <c r="A124" s="6" t="b">
        <f>IFERROR(VLOOKUP($B124, '[1]Tracys Report LTC Facilities'!A:D,4,FALSE), "Not Found")</f>
        <v>1</v>
      </c>
      <c r="B124" s="7">
        <v>1066135</v>
      </c>
      <c r="C124" t="s">
        <v>1126</v>
      </c>
      <c r="D124" t="s">
        <v>17</v>
      </c>
      <c r="E124" t="s">
        <v>18</v>
      </c>
      <c r="F124" t="s">
        <v>1127</v>
      </c>
      <c r="H124" t="s">
        <v>19</v>
      </c>
      <c r="I124" t="s">
        <v>160</v>
      </c>
      <c r="J124" t="s">
        <v>161</v>
      </c>
      <c r="L124" s="1">
        <v>3162840173</v>
      </c>
    </row>
    <row r="125" spans="1:12">
      <c r="A125" s="6" t="b">
        <f>IFERROR(VLOOKUP($B125, '[1]Tracys Report LTC Facilities'!A:D,4,FALSE), "Not Found")</f>
        <v>1</v>
      </c>
      <c r="B125" s="7">
        <v>1066111</v>
      </c>
      <c r="C125" t="s">
        <v>1087</v>
      </c>
      <c r="D125" t="s">
        <v>17</v>
      </c>
      <c r="E125" t="s">
        <v>18</v>
      </c>
      <c r="F125" t="s">
        <v>779</v>
      </c>
      <c r="H125" t="s">
        <v>19</v>
      </c>
      <c r="I125" t="s">
        <v>452</v>
      </c>
      <c r="J125" t="s">
        <v>453</v>
      </c>
      <c r="L125" s="1">
        <v>7856721314</v>
      </c>
    </row>
    <row r="126" spans="1:12">
      <c r="A126" s="6" t="b">
        <f>IFERROR(VLOOKUP($B126, '[1]Tracys Report LTC Facilities'!A:D,4,FALSE), "Not Found")</f>
        <v>1</v>
      </c>
      <c r="B126" s="7">
        <v>1066173</v>
      </c>
      <c r="C126" t="s">
        <v>1188</v>
      </c>
      <c r="D126" t="s">
        <v>17</v>
      </c>
      <c r="E126" t="s">
        <v>18</v>
      </c>
      <c r="F126" t="s">
        <v>1189</v>
      </c>
      <c r="H126" t="s">
        <v>19</v>
      </c>
      <c r="I126" t="s">
        <v>266</v>
      </c>
      <c r="J126" t="s">
        <v>267</v>
      </c>
      <c r="L126" s="1">
        <v>7854752404</v>
      </c>
    </row>
    <row r="127" spans="1:12" s="3" customFormat="1">
      <c r="A127" s="4" t="b">
        <f>IFERROR(VLOOKUP($B127, '[1]Tracys Report LTC Facilities'!A:D,4,FALSE), "Not Found")</f>
        <v>0</v>
      </c>
      <c r="B127" s="5">
        <v>1052578</v>
      </c>
      <c r="C127" s="3" t="s">
        <v>976</v>
      </c>
      <c r="D127" s="3" t="s">
        <v>17</v>
      </c>
      <c r="E127" s="3" t="s">
        <v>18</v>
      </c>
      <c r="F127" s="3" t="s">
        <v>977</v>
      </c>
      <c r="H127" s="3" t="s">
        <v>19</v>
      </c>
      <c r="I127" s="3" t="s">
        <v>79</v>
      </c>
      <c r="J127" s="3" t="s">
        <v>88</v>
      </c>
      <c r="L127" s="2">
        <v>9138295399</v>
      </c>
    </row>
    <row r="128" spans="1:12">
      <c r="A128" s="6" t="b">
        <f>IFERROR(VLOOKUP($B128, '[1]Tracys Report LTC Facilities'!A:D,4,FALSE), "Not Found")</f>
        <v>1</v>
      </c>
      <c r="B128" s="7">
        <v>1066395</v>
      </c>
      <c r="C128" s="8" t="s">
        <v>1769</v>
      </c>
      <c r="D128" t="s">
        <v>17</v>
      </c>
      <c r="E128" t="s">
        <v>18</v>
      </c>
      <c r="F128" t="s">
        <v>930</v>
      </c>
      <c r="H128" t="s">
        <v>19</v>
      </c>
      <c r="I128" t="s">
        <v>79</v>
      </c>
      <c r="J128" t="s">
        <v>80</v>
      </c>
      <c r="L128" s="1">
        <v>9138290386</v>
      </c>
    </row>
    <row r="129" spans="1:12">
      <c r="A129" s="6" t="b">
        <f>IFERROR(VLOOKUP($B129, '[1]Tracys Report LTC Facilities'!A:D,4,FALSE), "Not Found")</f>
        <v>1</v>
      </c>
      <c r="B129" s="7">
        <v>1066107</v>
      </c>
      <c r="C129" t="s">
        <v>1080</v>
      </c>
      <c r="D129" t="s">
        <v>17</v>
      </c>
      <c r="E129" t="s">
        <v>18</v>
      </c>
      <c r="F129" t="s">
        <v>749</v>
      </c>
      <c r="H129" t="s">
        <v>19</v>
      </c>
      <c r="I129" t="s">
        <v>79</v>
      </c>
      <c r="J129" t="s">
        <v>80</v>
      </c>
      <c r="L129" s="1">
        <v>9137827833</v>
      </c>
    </row>
    <row r="130" spans="1:12">
      <c r="A130" s="6" t="b">
        <f>IFERROR(VLOOKUP($B130, '[1]Tracys Report LTC Facilities'!A:D,4,FALSE), "Not Found")</f>
        <v>1</v>
      </c>
      <c r="B130" s="7">
        <v>1066086</v>
      </c>
      <c r="C130" t="s">
        <v>1044</v>
      </c>
      <c r="D130" t="s">
        <v>17</v>
      </c>
      <c r="E130" t="s">
        <v>18</v>
      </c>
      <c r="F130" t="s">
        <v>219</v>
      </c>
      <c r="H130" t="s">
        <v>19</v>
      </c>
      <c r="I130" t="s">
        <v>79</v>
      </c>
      <c r="J130" t="s">
        <v>88</v>
      </c>
      <c r="L130" s="1">
        <v>9137821732</v>
      </c>
    </row>
    <row r="131" spans="1:12" s="3" customFormat="1">
      <c r="A131" s="4" t="b">
        <f>IFERROR(VLOOKUP($B131, '[1]Tracys Report LTC Facilities'!A:D,4,FALSE), "Not Found")</f>
        <v>0</v>
      </c>
      <c r="B131" s="5">
        <v>1066326</v>
      </c>
      <c r="C131" s="3" t="s">
        <v>1838</v>
      </c>
      <c r="D131" s="3" t="s">
        <v>17</v>
      </c>
      <c r="E131" s="3" t="s">
        <v>18</v>
      </c>
      <c r="F131" s="3" t="s">
        <v>1813</v>
      </c>
      <c r="G131" s="3" t="s">
        <v>1430</v>
      </c>
      <c r="H131" s="3" t="s">
        <v>19</v>
      </c>
      <c r="I131" s="3" t="s">
        <v>79</v>
      </c>
      <c r="J131" s="3" t="s">
        <v>80</v>
      </c>
      <c r="L131" s="2">
        <v>9134778001</v>
      </c>
    </row>
    <row r="132" spans="1:12">
      <c r="A132" s="6" t="b">
        <f>IFERROR(VLOOKUP($B132, '[1]Tracys Report LTC Facilities'!A:D,4,FALSE), "Not Found")</f>
        <v>1</v>
      </c>
      <c r="B132" s="7">
        <v>1066172</v>
      </c>
      <c r="C132" t="s">
        <v>1186</v>
      </c>
      <c r="D132" t="s">
        <v>17</v>
      </c>
      <c r="E132" t="s">
        <v>18</v>
      </c>
      <c r="F132" t="s">
        <v>1187</v>
      </c>
      <c r="H132" t="s">
        <v>19</v>
      </c>
      <c r="I132" t="s">
        <v>495</v>
      </c>
      <c r="J132" t="s">
        <v>102</v>
      </c>
      <c r="L132" s="1">
        <v>7858894847</v>
      </c>
    </row>
    <row r="133" spans="1:12" s="3" customFormat="1">
      <c r="A133" s="4" t="b">
        <f>IFERROR(VLOOKUP($B133, '[1]Tracys Report LTC Facilities'!A:D,4,FALSE), "Not Found")</f>
        <v>0</v>
      </c>
      <c r="B133" s="5">
        <v>1042091</v>
      </c>
      <c r="C133" s="3" t="s">
        <v>1778</v>
      </c>
      <c r="D133" s="3" t="s">
        <v>17</v>
      </c>
      <c r="E133" s="3" t="s">
        <v>18</v>
      </c>
      <c r="F133" s="3" t="s">
        <v>865</v>
      </c>
      <c r="H133" s="3" t="s">
        <v>19</v>
      </c>
      <c r="I133" s="3" t="s">
        <v>196</v>
      </c>
      <c r="J133" s="3" t="s">
        <v>197</v>
      </c>
      <c r="L133" s="3" t="s">
        <v>20</v>
      </c>
    </row>
    <row r="134" spans="1:12">
      <c r="A134" s="6" t="b">
        <f>IFERROR(VLOOKUP($B134, '[1]Tracys Report LTC Facilities'!A:D,4,FALSE), "Not Found")</f>
        <v>1</v>
      </c>
      <c r="B134" s="7">
        <v>1066062</v>
      </c>
      <c r="C134" t="s">
        <v>1011</v>
      </c>
      <c r="D134" t="s">
        <v>17</v>
      </c>
      <c r="E134" t="s">
        <v>18</v>
      </c>
      <c r="F134" t="s">
        <v>947</v>
      </c>
      <c r="H134" t="s">
        <v>19</v>
      </c>
      <c r="I134" t="s">
        <v>196</v>
      </c>
      <c r="J134" t="s">
        <v>197</v>
      </c>
      <c r="L134" s="1">
        <v>7855283501</v>
      </c>
    </row>
    <row r="135" spans="1:12">
      <c r="A135" s="6" t="b">
        <f>IFERROR(VLOOKUP($B135, '[1]Tracys Report LTC Facilities'!A:D,4,FALSE), "Not Found")</f>
        <v>1</v>
      </c>
      <c r="B135" s="7">
        <v>1066292</v>
      </c>
      <c r="C135" t="s">
        <v>1367</v>
      </c>
      <c r="D135" t="s">
        <v>17</v>
      </c>
      <c r="E135" t="s">
        <v>18</v>
      </c>
      <c r="F135" t="s">
        <v>1368</v>
      </c>
      <c r="H135" t="s">
        <v>19</v>
      </c>
      <c r="I135" t="s">
        <v>193</v>
      </c>
      <c r="J135" t="s">
        <v>194</v>
      </c>
      <c r="L135" s="1">
        <v>9137551979</v>
      </c>
    </row>
    <row r="136" spans="1:12" s="17" customFormat="1">
      <c r="A136" s="15" t="b">
        <f>IFERROR(VLOOKUP($B136, '[1]Tracys Report LTC Facilities'!A:D,4,FALSE), "Not Found")</f>
        <v>1</v>
      </c>
      <c r="B136" s="16">
        <v>1066292</v>
      </c>
      <c r="C136" s="17" t="s">
        <v>1367</v>
      </c>
      <c r="D136" s="17" t="s">
        <v>17</v>
      </c>
      <c r="E136" s="17" t="s">
        <v>18</v>
      </c>
      <c r="F136" s="17" t="s">
        <v>1368</v>
      </c>
      <c r="H136" s="17" t="s">
        <v>19</v>
      </c>
      <c r="I136" s="17" t="s">
        <v>193</v>
      </c>
      <c r="J136" s="17" t="s">
        <v>194</v>
      </c>
      <c r="L136" s="18">
        <v>9137554165</v>
      </c>
    </row>
    <row r="137" spans="1:12">
      <c r="A137" s="6" t="b">
        <f>IFERROR(VLOOKUP($B137, '[1]Tracys Report LTC Facilities'!A:D,4,FALSE), "Not Found")</f>
        <v>1</v>
      </c>
      <c r="B137" s="7">
        <v>1066091</v>
      </c>
      <c r="C137" t="s">
        <v>1052</v>
      </c>
      <c r="D137" t="s">
        <v>17</v>
      </c>
      <c r="E137" t="s">
        <v>18</v>
      </c>
      <c r="F137" t="s">
        <v>1006</v>
      </c>
      <c r="H137" t="s">
        <v>19</v>
      </c>
      <c r="I137" t="s">
        <v>437</v>
      </c>
      <c r="J137" t="s">
        <v>438</v>
      </c>
      <c r="L137" s="1">
        <v>7853462491</v>
      </c>
    </row>
    <row r="138" spans="1:12">
      <c r="A138" s="6" t="b">
        <f>IFERROR(VLOOKUP($B138, '[1]Tracys Report LTC Facilities'!A:D,4,FALSE), "Not Found")</f>
        <v>1</v>
      </c>
      <c r="B138" s="7">
        <v>1066065</v>
      </c>
      <c r="C138" t="s">
        <v>1014</v>
      </c>
      <c r="D138" t="s">
        <v>17</v>
      </c>
      <c r="E138" t="s">
        <v>18</v>
      </c>
      <c r="F138" t="s">
        <v>1015</v>
      </c>
      <c r="H138" t="s">
        <v>19</v>
      </c>
      <c r="I138" t="s">
        <v>382</v>
      </c>
      <c r="J138" t="s">
        <v>383</v>
      </c>
      <c r="L138" s="1">
        <v>7858632735</v>
      </c>
    </row>
    <row r="139" spans="1:12" s="3" customFormat="1">
      <c r="A139" s="4" t="b">
        <f>IFERROR(VLOOKUP($B139, '[1]Tracys Report LTC Facilities'!A:D,4,FALSE), "Not Found")</f>
        <v>0</v>
      </c>
      <c r="B139" s="5">
        <v>1023499</v>
      </c>
      <c r="C139" s="3" t="s">
        <v>985</v>
      </c>
      <c r="D139" s="3" t="s">
        <v>17</v>
      </c>
      <c r="E139" s="3" t="s">
        <v>18</v>
      </c>
      <c r="F139" s="3" t="s">
        <v>821</v>
      </c>
      <c r="H139" s="3" t="s">
        <v>19</v>
      </c>
      <c r="I139" s="3" t="s">
        <v>609</v>
      </c>
      <c r="J139" s="3" t="s">
        <v>610</v>
      </c>
      <c r="L139" s="3" t="s">
        <v>20</v>
      </c>
    </row>
    <row r="140" spans="1:12">
      <c r="A140" s="6" t="b">
        <f>IFERROR(VLOOKUP($B140, '[1]Tracys Report LTC Facilities'!A:D,4,FALSE), "Not Found")</f>
        <v>1</v>
      </c>
      <c r="B140" s="7">
        <v>1066413</v>
      </c>
      <c r="C140" t="s">
        <v>1563</v>
      </c>
      <c r="D140" t="s">
        <v>17</v>
      </c>
      <c r="E140" t="s">
        <v>18</v>
      </c>
      <c r="F140" t="s">
        <v>669</v>
      </c>
      <c r="H140" t="s">
        <v>19</v>
      </c>
      <c r="I140" t="s">
        <v>306</v>
      </c>
      <c r="J140" t="s">
        <v>307</v>
      </c>
      <c r="L140" s="1">
        <v>7856657277</v>
      </c>
    </row>
    <row r="141" spans="1:12">
      <c r="A141" s="6" t="b">
        <f>IFERROR(VLOOKUP($B141, '[1]Tracys Report LTC Facilities'!A:D,4,FALSE), "Not Found")</f>
        <v>1</v>
      </c>
      <c r="B141" s="7">
        <v>1066104</v>
      </c>
      <c r="C141" t="s">
        <v>1074</v>
      </c>
      <c r="D141" t="s">
        <v>17</v>
      </c>
      <c r="E141" t="s">
        <v>18</v>
      </c>
      <c r="F141" t="s">
        <v>1075</v>
      </c>
      <c r="H141" t="s">
        <v>19</v>
      </c>
      <c r="I141" t="s">
        <v>57</v>
      </c>
      <c r="J141" t="s">
        <v>259</v>
      </c>
      <c r="L141" s="1">
        <v>9133451346</v>
      </c>
    </row>
    <row r="142" spans="1:12">
      <c r="A142" s="6" t="b">
        <f>IFERROR(VLOOKUP($B142, '[1]Tracys Report LTC Facilities'!A:D,4,FALSE), "Not Found")</f>
        <v>1</v>
      </c>
      <c r="B142" s="7">
        <v>1066228</v>
      </c>
      <c r="C142" t="s">
        <v>1268</v>
      </c>
      <c r="D142" t="s">
        <v>17</v>
      </c>
      <c r="E142" t="s">
        <v>18</v>
      </c>
      <c r="F142" t="s">
        <v>764</v>
      </c>
      <c r="H142" t="s">
        <v>19</v>
      </c>
      <c r="I142" t="s">
        <v>57</v>
      </c>
      <c r="J142" t="s">
        <v>58</v>
      </c>
      <c r="L142" s="1">
        <v>9134690136</v>
      </c>
    </row>
    <row r="143" spans="1:12">
      <c r="A143" s="6" t="b">
        <f>IFERROR(VLOOKUP($B143, '[1]Tracys Report LTC Facilities'!A:D,4,FALSE), "Not Found")</f>
        <v>1</v>
      </c>
      <c r="B143" s="7">
        <v>1009223</v>
      </c>
      <c r="C143" s="8" t="s">
        <v>692</v>
      </c>
      <c r="D143" t="s">
        <v>17</v>
      </c>
      <c r="E143" t="s">
        <v>18</v>
      </c>
      <c r="F143" t="s">
        <v>694</v>
      </c>
      <c r="H143" t="s">
        <v>19</v>
      </c>
      <c r="I143" t="s">
        <v>57</v>
      </c>
      <c r="J143" t="s">
        <v>103</v>
      </c>
      <c r="L143" t="s">
        <v>20</v>
      </c>
    </row>
    <row r="144" spans="1:12">
      <c r="A144" s="6" t="b">
        <f>IFERROR(VLOOKUP($B144, '[1]Tracys Report LTC Facilities'!A:D,4,FALSE), "Not Found")</f>
        <v>1</v>
      </c>
      <c r="B144" s="7">
        <v>1066215</v>
      </c>
      <c r="C144" t="s">
        <v>1249</v>
      </c>
      <c r="D144" t="s">
        <v>17</v>
      </c>
      <c r="E144" t="s">
        <v>18</v>
      </c>
      <c r="F144" t="s">
        <v>699</v>
      </c>
      <c r="H144" t="s">
        <v>19</v>
      </c>
      <c r="I144" t="s">
        <v>57</v>
      </c>
      <c r="J144" t="s">
        <v>259</v>
      </c>
      <c r="L144" s="1">
        <v>9133452611</v>
      </c>
    </row>
    <row r="145" spans="1:12" s="3" customFormat="1">
      <c r="A145" s="4" t="b">
        <f>IFERROR(VLOOKUP($B145, '[1]Tracys Report LTC Facilities'!A:D,4,FALSE), "Not Found")</f>
        <v>0</v>
      </c>
      <c r="B145" s="5">
        <v>1038092</v>
      </c>
      <c r="C145" s="3" t="s">
        <v>1798</v>
      </c>
      <c r="D145" s="3" t="s">
        <v>17</v>
      </c>
      <c r="E145" s="3" t="s">
        <v>18</v>
      </c>
      <c r="F145" s="3" t="s">
        <v>921</v>
      </c>
      <c r="H145" s="3" t="s">
        <v>19</v>
      </c>
      <c r="I145" s="3" t="s">
        <v>57</v>
      </c>
      <c r="J145" s="3" t="s">
        <v>33</v>
      </c>
      <c r="L145" s="3" t="s">
        <v>20</v>
      </c>
    </row>
    <row r="146" spans="1:12">
      <c r="A146" s="6" t="b">
        <f>IFERROR(VLOOKUP($B146, '[1]Tracys Report LTC Facilities'!A:D,4,FALSE), "Not Found")</f>
        <v>1</v>
      </c>
      <c r="B146" s="7">
        <v>1066174</v>
      </c>
      <c r="C146" s="8" t="s">
        <v>1190</v>
      </c>
      <c r="D146" t="s">
        <v>17</v>
      </c>
      <c r="E146" t="s">
        <v>18</v>
      </c>
      <c r="F146" t="s">
        <v>962</v>
      </c>
      <c r="H146" t="s">
        <v>19</v>
      </c>
      <c r="I146" t="s">
        <v>57</v>
      </c>
      <c r="J146" t="s">
        <v>49</v>
      </c>
      <c r="L146" s="1">
        <v>9133831629</v>
      </c>
    </row>
    <row r="147" spans="1:12">
      <c r="A147" s="6" t="b">
        <f>IFERROR(VLOOKUP($B147, '[1]Tracys Report LTC Facilities'!A:D,4,FALSE), "Not Found")</f>
        <v>0</v>
      </c>
      <c r="B147" s="7">
        <v>1066246</v>
      </c>
      <c r="C147" s="8" t="s">
        <v>1295</v>
      </c>
      <c r="D147" t="s">
        <v>17</v>
      </c>
      <c r="E147" t="s">
        <v>18</v>
      </c>
      <c r="F147" t="s">
        <v>555</v>
      </c>
      <c r="H147" t="s">
        <v>19</v>
      </c>
      <c r="I147" t="s">
        <v>57</v>
      </c>
      <c r="J147" t="s">
        <v>280</v>
      </c>
      <c r="K147" t="s">
        <v>644</v>
      </c>
      <c r="L147" s="1">
        <v>9136492408</v>
      </c>
    </row>
    <row r="148" spans="1:12">
      <c r="A148" s="6" t="b">
        <f>IFERROR(VLOOKUP($B148, '[1]Tracys Report LTC Facilities'!A:D,4,FALSE), "Not Found")</f>
        <v>1</v>
      </c>
      <c r="B148" s="7">
        <v>1066348</v>
      </c>
      <c r="C148" s="8" t="s">
        <v>1464</v>
      </c>
      <c r="D148" t="s">
        <v>17</v>
      </c>
      <c r="E148" t="s">
        <v>18</v>
      </c>
      <c r="F148" t="s">
        <v>643</v>
      </c>
      <c r="H148" t="s">
        <v>19</v>
      </c>
      <c r="I148" t="s">
        <v>57</v>
      </c>
      <c r="J148" t="s">
        <v>280</v>
      </c>
      <c r="L148" s="1">
        <v>9134337273</v>
      </c>
    </row>
    <row r="149" spans="1:12">
      <c r="A149" s="6" t="b">
        <f>IFERROR(VLOOKUP($B149, '[1]Tracys Report LTC Facilities'!A:D,4,FALSE), "Not Found")</f>
        <v>1</v>
      </c>
      <c r="B149" s="7">
        <v>1066210</v>
      </c>
      <c r="C149" t="s">
        <v>1242</v>
      </c>
      <c r="D149" t="s">
        <v>17</v>
      </c>
      <c r="E149" t="s">
        <v>18</v>
      </c>
      <c r="F149" t="s">
        <v>1243</v>
      </c>
      <c r="H149" t="s">
        <v>19</v>
      </c>
      <c r="I149" t="s">
        <v>57</v>
      </c>
      <c r="J149" t="s">
        <v>55</v>
      </c>
      <c r="L149" s="1">
        <v>9136317154</v>
      </c>
    </row>
    <row r="150" spans="1:12">
      <c r="A150" s="6" t="b">
        <f>IFERROR(VLOOKUP($B150, '[1]Tracys Report LTC Facilities'!A:D,4,FALSE), "Not Found")</f>
        <v>1</v>
      </c>
      <c r="B150" s="7">
        <v>1066064</v>
      </c>
      <c r="C150" t="s">
        <v>1012</v>
      </c>
      <c r="D150" t="s">
        <v>17</v>
      </c>
      <c r="E150" t="s">
        <v>18</v>
      </c>
      <c r="F150" t="s">
        <v>1013</v>
      </c>
      <c r="H150" t="s">
        <v>19</v>
      </c>
      <c r="I150" t="s">
        <v>325</v>
      </c>
      <c r="J150" t="s">
        <v>326</v>
      </c>
      <c r="L150" s="1">
        <v>9132943115</v>
      </c>
    </row>
    <row r="151" spans="1:12">
      <c r="A151" s="6" t="b">
        <f>IFERROR(VLOOKUP($B151, '[1]Tracys Report LTC Facilities'!A:D,4,FALSE), "Not Found")</f>
        <v>1</v>
      </c>
      <c r="B151" s="7">
        <v>1066252</v>
      </c>
      <c r="C151" t="s">
        <v>1305</v>
      </c>
      <c r="D151" t="s">
        <v>17</v>
      </c>
      <c r="E151" t="s">
        <v>18</v>
      </c>
      <c r="F151" t="s">
        <v>1306</v>
      </c>
      <c r="H151" t="s">
        <v>19</v>
      </c>
      <c r="I151" t="s">
        <v>325</v>
      </c>
      <c r="J151" t="s">
        <v>326</v>
      </c>
      <c r="L151" s="1">
        <v>9132944479</v>
      </c>
    </row>
    <row r="152" spans="1:12" s="3" customFormat="1">
      <c r="A152" s="4" t="b">
        <f>IFERROR(VLOOKUP($B152, '[1]Tracys Report LTC Facilities'!A:D,4,FALSE), "Not Found")</f>
        <v>0</v>
      </c>
      <c r="B152" s="5">
        <v>1066354</v>
      </c>
      <c r="C152" s="3" t="s">
        <v>1473</v>
      </c>
      <c r="D152" s="3" t="s">
        <v>17</v>
      </c>
      <c r="E152" s="3" t="s">
        <v>18</v>
      </c>
      <c r="F152" s="3" t="s">
        <v>1474</v>
      </c>
      <c r="H152" s="3" t="s">
        <v>19</v>
      </c>
      <c r="I152" s="3" t="s">
        <v>283</v>
      </c>
      <c r="J152" s="3" t="s">
        <v>284</v>
      </c>
      <c r="L152" s="2">
        <v>6204211437</v>
      </c>
    </row>
    <row r="153" spans="1:12">
      <c r="A153" s="6" t="b">
        <f>IFERROR(VLOOKUP($B153, '[1]Tracys Report LTC Facilities'!A:D,4,FALSE), "Not Found")</f>
        <v>1</v>
      </c>
      <c r="B153" s="7">
        <v>1066061</v>
      </c>
      <c r="C153" t="s">
        <v>1009</v>
      </c>
      <c r="D153" t="s">
        <v>17</v>
      </c>
      <c r="E153" t="s">
        <v>18</v>
      </c>
      <c r="F153" t="s">
        <v>1010</v>
      </c>
      <c r="H153" t="s">
        <v>19</v>
      </c>
      <c r="I153" t="s">
        <v>283</v>
      </c>
      <c r="J153" t="s">
        <v>284</v>
      </c>
      <c r="L153" s="1">
        <v>6204211897</v>
      </c>
    </row>
    <row r="154" spans="1:12">
      <c r="A154" s="6" t="b">
        <f>IFERROR(VLOOKUP($B154, '[1]Tracys Report LTC Facilities'!A:D,4,FALSE), "Not Found")</f>
        <v>1</v>
      </c>
      <c r="B154" s="7">
        <v>1066237</v>
      </c>
      <c r="C154" t="s">
        <v>1281</v>
      </c>
      <c r="D154" t="s">
        <v>17</v>
      </c>
      <c r="E154" t="s">
        <v>18</v>
      </c>
      <c r="F154" t="s">
        <v>1282</v>
      </c>
      <c r="H154" t="s">
        <v>19</v>
      </c>
      <c r="I154" t="s">
        <v>283</v>
      </c>
      <c r="J154" t="s">
        <v>284</v>
      </c>
      <c r="L154" s="1">
        <v>6204218125</v>
      </c>
    </row>
    <row r="155" spans="1:12">
      <c r="A155" s="6" t="b">
        <f>IFERROR(VLOOKUP($B155, '[1]Tracys Report LTC Facilities'!A:D,4,FALSE), "Not Found")</f>
        <v>1</v>
      </c>
      <c r="B155" s="7">
        <v>1066249</v>
      </c>
      <c r="C155" s="8" t="s">
        <v>1300</v>
      </c>
      <c r="D155" t="s">
        <v>17</v>
      </c>
      <c r="E155" t="s">
        <v>18</v>
      </c>
      <c r="F155" t="s">
        <v>777</v>
      </c>
      <c r="H155" t="s">
        <v>19</v>
      </c>
      <c r="I155" t="s">
        <v>252</v>
      </c>
      <c r="J155" t="s">
        <v>253</v>
      </c>
      <c r="L155" s="1">
        <v>6209832281</v>
      </c>
    </row>
    <row r="156" spans="1:12">
      <c r="A156" s="6" t="b">
        <f>IFERROR(VLOOKUP($B156, '[1]Tracys Report LTC Facilities'!A:D,4,FALSE), "Not Found")</f>
        <v>1</v>
      </c>
      <c r="B156" s="7">
        <v>1066279</v>
      </c>
      <c r="C156" t="s">
        <v>1348</v>
      </c>
      <c r="D156" t="s">
        <v>17</v>
      </c>
      <c r="E156" t="s">
        <v>18</v>
      </c>
      <c r="F156" t="s">
        <v>1349</v>
      </c>
      <c r="H156" t="s">
        <v>19</v>
      </c>
      <c r="I156" t="s">
        <v>252</v>
      </c>
      <c r="J156" t="s">
        <v>253</v>
      </c>
      <c r="L156" s="1">
        <v>6209832165</v>
      </c>
    </row>
    <row r="157" spans="1:12">
      <c r="A157" s="6" t="b">
        <f>IFERROR(VLOOKUP($B157, '[1]Tracys Report LTC Facilities'!A:D,4,FALSE), "Not Found")</f>
        <v>1</v>
      </c>
      <c r="B157" s="7">
        <v>1066338</v>
      </c>
      <c r="C157" t="s">
        <v>1446</v>
      </c>
      <c r="D157" t="s">
        <v>17</v>
      </c>
      <c r="E157" t="s">
        <v>18</v>
      </c>
      <c r="F157" t="s">
        <v>1447</v>
      </c>
      <c r="H157" t="s">
        <v>19</v>
      </c>
      <c r="I157" t="s">
        <v>493</v>
      </c>
      <c r="J157" t="s">
        <v>494</v>
      </c>
      <c r="L157" s="1">
        <v>7855435200</v>
      </c>
    </row>
    <row r="158" spans="1:12">
      <c r="A158" s="6" t="b">
        <f>IFERROR(VLOOKUP($B158, '[1]Tracys Report LTC Facilities'!A:D,4,FALSE), "Not Found")</f>
        <v>1</v>
      </c>
      <c r="B158" s="7">
        <v>1066179</v>
      </c>
      <c r="C158" t="s">
        <v>1198</v>
      </c>
      <c r="D158" t="s">
        <v>17</v>
      </c>
      <c r="E158" t="s">
        <v>18</v>
      </c>
      <c r="F158" t="s">
        <v>1199</v>
      </c>
      <c r="H158" t="s">
        <v>19</v>
      </c>
      <c r="I158" t="s">
        <v>61</v>
      </c>
      <c r="J158" t="s">
        <v>62</v>
      </c>
      <c r="L158" s="1">
        <v>6202312943</v>
      </c>
    </row>
    <row r="159" spans="1:12" s="3" customFormat="1">
      <c r="A159" s="4" t="b">
        <f>IFERROR(VLOOKUP($B159, '[1]Tracys Report LTC Facilities'!A:D,4,FALSE), "Not Found")</f>
        <v>1</v>
      </c>
      <c r="B159" s="5">
        <v>1066238</v>
      </c>
      <c r="C159" s="3" t="s">
        <v>1768</v>
      </c>
      <c r="D159" s="3" t="s">
        <v>17</v>
      </c>
      <c r="E159" s="3" t="s">
        <v>18</v>
      </c>
      <c r="F159" s="3" t="s">
        <v>1284</v>
      </c>
      <c r="H159" s="3" t="s">
        <v>19</v>
      </c>
      <c r="I159" s="3" t="s">
        <v>61</v>
      </c>
      <c r="J159" s="3" t="s">
        <v>62</v>
      </c>
      <c r="L159" s="2">
        <v>6202350520</v>
      </c>
    </row>
    <row r="160" spans="1:12">
      <c r="A160" s="6" t="b">
        <f>IFERROR(VLOOKUP($B160, '[1]Tracys Report LTC Facilities'!A:D,4,FALSE), "Not Found")</f>
        <v>1</v>
      </c>
      <c r="B160" s="7">
        <v>1066406</v>
      </c>
      <c r="C160" t="s">
        <v>1553</v>
      </c>
      <c r="D160" t="s">
        <v>17</v>
      </c>
      <c r="E160" t="s">
        <v>18</v>
      </c>
      <c r="F160" t="s">
        <v>1554</v>
      </c>
      <c r="H160" t="s">
        <v>19</v>
      </c>
      <c r="I160" t="s">
        <v>61</v>
      </c>
      <c r="J160" t="s">
        <v>62</v>
      </c>
      <c r="L160" s="1">
        <v>6202311818</v>
      </c>
    </row>
    <row r="161" spans="1:12">
      <c r="A161" s="6" t="b">
        <f>IFERROR(VLOOKUP($B161, '[1]Tracys Report LTC Facilities'!A:D,4,FALSE), "Not Found")</f>
        <v>1</v>
      </c>
      <c r="B161" s="7">
        <v>1066293</v>
      </c>
      <c r="C161" s="8" t="s">
        <v>1369</v>
      </c>
      <c r="D161" t="s">
        <v>17</v>
      </c>
      <c r="E161" t="s">
        <v>18</v>
      </c>
      <c r="F161" t="s">
        <v>1370</v>
      </c>
      <c r="H161" t="s">
        <v>19</v>
      </c>
      <c r="I161" t="s">
        <v>94</v>
      </c>
      <c r="J161" t="s">
        <v>95</v>
      </c>
      <c r="L161" s="1">
        <v>6206726541</v>
      </c>
    </row>
    <row r="162" spans="1:12">
      <c r="A162" s="6" t="b">
        <f>IFERROR(VLOOKUP($B162, '[1]Tracys Report LTC Facilities'!A:D,4,FALSE), "Not Found")</f>
        <v>1</v>
      </c>
      <c r="B162" s="7">
        <v>1066421</v>
      </c>
      <c r="C162" t="s">
        <v>842</v>
      </c>
      <c r="D162" t="s">
        <v>17</v>
      </c>
      <c r="E162" t="s">
        <v>18</v>
      </c>
      <c r="F162" t="s">
        <v>1573</v>
      </c>
      <c r="H162" t="s">
        <v>19</v>
      </c>
      <c r="I162" t="s">
        <v>485</v>
      </c>
      <c r="J162" t="s">
        <v>486</v>
      </c>
      <c r="L162" s="1">
        <v>6206224270</v>
      </c>
    </row>
    <row r="163" spans="1:12">
      <c r="A163" s="6" t="b">
        <f>IFERROR(VLOOKUP($B163, '[1]Tracys Report LTC Facilities'!A:D,4,FALSE), "Not Found")</f>
        <v>1</v>
      </c>
      <c r="B163" s="7">
        <v>1066335</v>
      </c>
      <c r="C163" s="8" t="s">
        <v>1443</v>
      </c>
      <c r="D163" t="s">
        <v>17</v>
      </c>
      <c r="E163" t="s">
        <v>18</v>
      </c>
      <c r="F163" t="s">
        <v>833</v>
      </c>
      <c r="H163" t="s">
        <v>19</v>
      </c>
      <c r="I163" t="s">
        <v>181</v>
      </c>
      <c r="J163" t="s">
        <v>571</v>
      </c>
      <c r="L163" s="1">
        <v>7858356135</v>
      </c>
    </row>
    <row r="164" spans="1:12">
      <c r="A164" s="6" t="b">
        <f>IFERROR(VLOOKUP($B164, '[1]Tracys Report LTC Facilities'!A:D,4,FALSE), "Not Found")</f>
        <v>1</v>
      </c>
      <c r="B164" s="7">
        <v>1066147</v>
      </c>
      <c r="C164" t="s">
        <v>1145</v>
      </c>
      <c r="D164" t="s">
        <v>17</v>
      </c>
      <c r="E164" t="s">
        <v>18</v>
      </c>
      <c r="F164" t="s">
        <v>1146</v>
      </c>
      <c r="H164" t="s">
        <v>19</v>
      </c>
      <c r="I164" t="s">
        <v>546</v>
      </c>
      <c r="J164" t="s">
        <v>547</v>
      </c>
      <c r="L164" s="1">
        <v>3167769370</v>
      </c>
    </row>
    <row r="165" spans="1:12">
      <c r="A165" s="6" t="b">
        <f>IFERROR(VLOOKUP($B165, '[1]Tracys Report LTC Facilities'!A:D,4,FALSE), "Not Found")</f>
        <v>1</v>
      </c>
      <c r="B165" s="7">
        <v>1066285</v>
      </c>
      <c r="C165" s="8" t="s">
        <v>1356</v>
      </c>
      <c r="D165" t="s">
        <v>17</v>
      </c>
      <c r="E165" t="s">
        <v>18</v>
      </c>
      <c r="F165" t="s">
        <v>1357</v>
      </c>
      <c r="H165" t="s">
        <v>19</v>
      </c>
      <c r="I165" t="s">
        <v>104</v>
      </c>
      <c r="J165" t="s">
        <v>105</v>
      </c>
      <c r="L165" s="1">
        <v>7855846804</v>
      </c>
    </row>
    <row r="166" spans="1:12">
      <c r="A166" s="6" t="b">
        <f>IFERROR(VLOOKUP($B166, '[1]Tracys Report LTC Facilities'!A:D,4,FALSE), "Not Found")</f>
        <v>1</v>
      </c>
      <c r="B166" s="7">
        <v>1066282</v>
      </c>
      <c r="C166" t="s">
        <v>608</v>
      </c>
      <c r="D166" t="s">
        <v>17</v>
      </c>
      <c r="E166" t="s">
        <v>18</v>
      </c>
      <c r="F166" t="s">
        <v>607</v>
      </c>
      <c r="H166" t="s">
        <v>19</v>
      </c>
      <c r="I166" t="s">
        <v>229</v>
      </c>
      <c r="J166" t="s">
        <v>230</v>
      </c>
      <c r="L166" s="1">
        <v>7852840013</v>
      </c>
    </row>
    <row r="167" spans="1:12">
      <c r="A167" s="6" t="b">
        <f>IFERROR(VLOOKUP($B167, '[1]Tracys Report LTC Facilities'!A:D,4,FALSE), "Not Found")</f>
        <v>1</v>
      </c>
      <c r="B167" s="7">
        <v>1066381</v>
      </c>
      <c r="C167" t="s">
        <v>228</v>
      </c>
      <c r="D167" t="s">
        <v>17</v>
      </c>
      <c r="E167" t="s">
        <v>18</v>
      </c>
      <c r="F167" t="s">
        <v>1518</v>
      </c>
      <c r="H167" t="s">
        <v>19</v>
      </c>
      <c r="I167" t="s">
        <v>229</v>
      </c>
      <c r="J167" t="s">
        <v>230</v>
      </c>
      <c r="L167" s="1">
        <v>7852843471</v>
      </c>
    </row>
    <row r="168" spans="1:12" s="3" customFormat="1">
      <c r="A168" s="4" t="b">
        <f>IFERROR(VLOOKUP($B168, '[1]Tracys Report LTC Facilities'!A:D,4,FALSE), "Not Found")</f>
        <v>0</v>
      </c>
      <c r="B168" s="5">
        <v>1020948</v>
      </c>
      <c r="C168" s="3" t="s">
        <v>1808</v>
      </c>
      <c r="D168" s="3" t="s">
        <v>17</v>
      </c>
      <c r="E168" s="3" t="s">
        <v>18</v>
      </c>
      <c r="F168" s="3" t="s">
        <v>809</v>
      </c>
      <c r="H168" s="3" t="s">
        <v>19</v>
      </c>
      <c r="I168" s="3" t="s">
        <v>521</v>
      </c>
      <c r="J168" s="3" t="s">
        <v>522</v>
      </c>
      <c r="L168" s="3" t="s">
        <v>20</v>
      </c>
    </row>
    <row r="169" spans="1:12">
      <c r="A169" s="6" t="b">
        <f>IFERROR(VLOOKUP($B169, '[1]Tracys Report LTC Facilities'!A:D,4,FALSE), "Not Found")</f>
        <v>1</v>
      </c>
      <c r="B169" s="7">
        <v>1066127</v>
      </c>
      <c r="C169" t="s">
        <v>1113</v>
      </c>
      <c r="D169" t="s">
        <v>17</v>
      </c>
      <c r="E169" t="s">
        <v>18</v>
      </c>
      <c r="F169" t="s">
        <v>568</v>
      </c>
      <c r="H169" t="s">
        <v>19</v>
      </c>
      <c r="I169" t="s">
        <v>68</v>
      </c>
      <c r="J169" t="s">
        <v>69</v>
      </c>
      <c r="L169" s="1">
        <v>7858237107</v>
      </c>
    </row>
    <row r="170" spans="1:12">
      <c r="A170" s="6" t="b">
        <f>IFERROR(VLOOKUP($B170, '[1]Tracys Report LTC Facilities'!A:D,4,FALSE), "Not Found")</f>
        <v>1</v>
      </c>
      <c r="B170" s="7">
        <v>1066224</v>
      </c>
      <c r="C170" t="s">
        <v>1261</v>
      </c>
      <c r="D170" t="s">
        <v>17</v>
      </c>
      <c r="E170" t="s">
        <v>18</v>
      </c>
      <c r="F170" t="s">
        <v>1262</v>
      </c>
      <c r="H170" t="s">
        <v>19</v>
      </c>
      <c r="I170" t="s">
        <v>68</v>
      </c>
      <c r="J170" t="s">
        <v>69</v>
      </c>
      <c r="L170" s="1">
        <v>7858252201</v>
      </c>
    </row>
    <row r="171" spans="1:12">
      <c r="A171" s="6" t="b">
        <f>IFERROR(VLOOKUP($B171, '[1]Tracys Report LTC Facilities'!A:D,4,FALSE), "Not Found")</f>
        <v>0</v>
      </c>
      <c r="B171" s="7">
        <v>1066352</v>
      </c>
      <c r="C171" t="s">
        <v>1469</v>
      </c>
      <c r="D171" t="s">
        <v>17</v>
      </c>
      <c r="E171" t="s">
        <v>18</v>
      </c>
      <c r="F171" t="s">
        <v>1470</v>
      </c>
      <c r="H171" t="s">
        <v>19</v>
      </c>
      <c r="I171" t="s">
        <v>68</v>
      </c>
      <c r="J171" t="s">
        <v>69</v>
      </c>
      <c r="L171" s="1">
        <v>7858271327</v>
      </c>
    </row>
    <row r="172" spans="1:12">
      <c r="A172" s="6" t="b">
        <f>IFERROR(VLOOKUP($B172, '[1]Tracys Report LTC Facilities'!A:D,4,FALSE), "Not Found")</f>
        <v>0</v>
      </c>
      <c r="B172" s="7">
        <v>1066305</v>
      </c>
      <c r="C172" s="8" t="s">
        <v>1390</v>
      </c>
      <c r="D172" t="s">
        <v>17</v>
      </c>
      <c r="E172" t="s">
        <v>18</v>
      </c>
      <c r="F172" t="s">
        <v>1391</v>
      </c>
      <c r="H172" t="s">
        <v>19</v>
      </c>
      <c r="I172" t="s">
        <v>68</v>
      </c>
      <c r="J172" t="s">
        <v>69</v>
      </c>
      <c r="L172" s="1">
        <v>7858256757</v>
      </c>
    </row>
    <row r="173" spans="1:12" s="3" customFormat="1">
      <c r="A173" s="4" t="b">
        <f>IFERROR(VLOOKUP($B173, '[1]Tracys Report LTC Facilities'!A:D,4,FALSE), "Not Found")</f>
        <v>0</v>
      </c>
      <c r="B173" s="5">
        <v>1066433</v>
      </c>
      <c r="C173" s="3" t="s">
        <v>1814</v>
      </c>
      <c r="D173" s="3" t="s">
        <v>17</v>
      </c>
      <c r="E173" s="3" t="s">
        <v>18</v>
      </c>
      <c r="F173" s="3" t="s">
        <v>1591</v>
      </c>
      <c r="G173" s="3" t="s">
        <v>1592</v>
      </c>
      <c r="H173" s="3" t="s">
        <v>19</v>
      </c>
      <c r="I173" s="3" t="s">
        <v>68</v>
      </c>
      <c r="J173" s="3" t="s">
        <v>69</v>
      </c>
      <c r="L173" s="2">
        <v>7858252432</v>
      </c>
    </row>
    <row r="174" spans="1:12">
      <c r="A174" s="6" t="b">
        <f>IFERROR(VLOOKUP($B174, '[1]Tracys Report LTC Facilities'!A:D,4,FALSE), "Not Found")</f>
        <v>0</v>
      </c>
      <c r="B174" s="7">
        <v>1066379</v>
      </c>
      <c r="C174" t="s">
        <v>1514</v>
      </c>
      <c r="D174" t="s">
        <v>17</v>
      </c>
      <c r="E174" t="s">
        <v>18</v>
      </c>
      <c r="F174" t="s">
        <v>1515</v>
      </c>
      <c r="H174" t="s">
        <v>19</v>
      </c>
      <c r="I174" t="s">
        <v>581</v>
      </c>
      <c r="J174" t="s">
        <v>582</v>
      </c>
      <c r="K174" t="s">
        <v>167</v>
      </c>
      <c r="L174" s="1">
        <v>6208722128</v>
      </c>
    </row>
    <row r="175" spans="1:12">
      <c r="A175" s="6" t="b">
        <f>IFERROR(VLOOKUP($B175, '[1]Tracys Report LTC Facilities'!A:D,4,FALSE), "Not Found")</f>
        <v>1</v>
      </c>
      <c r="B175" s="7">
        <v>1066192</v>
      </c>
      <c r="C175" t="s">
        <v>940</v>
      </c>
      <c r="D175" t="s">
        <v>17</v>
      </c>
      <c r="E175" t="s">
        <v>18</v>
      </c>
      <c r="F175" t="s">
        <v>1218</v>
      </c>
      <c r="H175" t="s">
        <v>19</v>
      </c>
      <c r="I175" t="s">
        <v>524</v>
      </c>
      <c r="J175" t="s">
        <v>525</v>
      </c>
      <c r="L175" s="1">
        <v>6207255536</v>
      </c>
    </row>
    <row r="176" spans="1:12">
      <c r="A176" s="6" t="b">
        <f>IFERROR(VLOOKUP($B176, '[1]Tracys Report LTC Facilities'!A:D,4,FALSE), "Not Found")</f>
        <v>1</v>
      </c>
      <c r="B176" s="7">
        <v>1066365</v>
      </c>
      <c r="C176" t="s">
        <v>1492</v>
      </c>
      <c r="D176" t="s">
        <v>17</v>
      </c>
      <c r="E176" t="s">
        <v>18</v>
      </c>
      <c r="F176" t="s">
        <v>1493</v>
      </c>
      <c r="H176" t="s">
        <v>19</v>
      </c>
      <c r="I176" t="s">
        <v>288</v>
      </c>
      <c r="J176" t="s">
        <v>289</v>
      </c>
      <c r="L176" s="1">
        <v>7853363621</v>
      </c>
    </row>
    <row r="177" spans="1:12">
      <c r="A177" s="6" t="b">
        <f>IFERROR(VLOOKUP($B177, '[1]Tracys Report LTC Facilities'!A:D,4,FALSE), "Not Found")</f>
        <v>0</v>
      </c>
      <c r="B177" s="7">
        <v>1066158</v>
      </c>
      <c r="C177" t="s">
        <v>1164</v>
      </c>
      <c r="D177" t="s">
        <v>17</v>
      </c>
      <c r="E177" t="s">
        <v>18</v>
      </c>
      <c r="F177" t="s">
        <v>1165</v>
      </c>
      <c r="H177" t="s">
        <v>19</v>
      </c>
      <c r="I177" t="s">
        <v>629</v>
      </c>
      <c r="J177" t="s">
        <v>630</v>
      </c>
      <c r="L177" s="1">
        <v>7858524244</v>
      </c>
    </row>
    <row r="178" spans="1:12" s="3" customFormat="1">
      <c r="A178" s="4" t="b">
        <f>IFERROR(VLOOKUP($B178, '[1]Tracys Report LTC Facilities'!A:D,4,FALSE), "Not Found")</f>
        <v>1</v>
      </c>
      <c r="B178" s="5">
        <v>1066079</v>
      </c>
      <c r="C178" s="3" t="s">
        <v>1765</v>
      </c>
      <c r="D178" s="3" t="s">
        <v>17</v>
      </c>
      <c r="E178" s="3" t="s">
        <v>18</v>
      </c>
      <c r="F178" s="3" t="s">
        <v>664</v>
      </c>
      <c r="H178" s="3" t="s">
        <v>19</v>
      </c>
      <c r="I178" s="3" t="s">
        <v>101</v>
      </c>
      <c r="J178" s="3" t="s">
        <v>99</v>
      </c>
      <c r="K178" s="3" t="s">
        <v>536</v>
      </c>
      <c r="L178" s="2">
        <v>9136317723</v>
      </c>
    </row>
    <row r="179" spans="1:12">
      <c r="A179" s="6" t="b">
        <f>IFERROR(VLOOKUP($B179, '[1]Tracys Report LTC Facilities'!A:D,4,FALSE), "Not Found")</f>
        <v>1</v>
      </c>
      <c r="B179" s="7">
        <v>1066112</v>
      </c>
      <c r="C179" s="8" t="s">
        <v>1088</v>
      </c>
      <c r="D179" t="s">
        <v>17</v>
      </c>
      <c r="E179" t="s">
        <v>18</v>
      </c>
      <c r="F179" t="s">
        <v>221</v>
      </c>
      <c r="H179" t="s">
        <v>19</v>
      </c>
      <c r="I179" t="s">
        <v>101</v>
      </c>
      <c r="J179" t="s">
        <v>222</v>
      </c>
      <c r="L179" s="1">
        <v>9136312146</v>
      </c>
    </row>
    <row r="180" spans="1:12" s="3" customFormat="1">
      <c r="A180" s="4" t="b">
        <f>IFERROR(VLOOKUP($B180, '[1]Tracys Report LTC Facilities'!A:D,4,FALSE), "Not Found")</f>
        <v>0</v>
      </c>
      <c r="B180" s="5">
        <v>1034719</v>
      </c>
      <c r="C180" s="3" t="s">
        <v>928</v>
      </c>
      <c r="D180" s="3" t="s">
        <v>17</v>
      </c>
      <c r="E180" s="3" t="s">
        <v>18</v>
      </c>
      <c r="F180" s="3" t="s">
        <v>900</v>
      </c>
      <c r="H180" s="3" t="s">
        <v>19</v>
      </c>
      <c r="I180" s="3" t="s">
        <v>48</v>
      </c>
      <c r="J180" s="3" t="s">
        <v>74</v>
      </c>
      <c r="L180" s="3" t="s">
        <v>20</v>
      </c>
    </row>
    <row r="181" spans="1:12">
      <c r="A181" s="6" t="b">
        <f>IFERROR(VLOOKUP($B181, '[1]Tracys Report LTC Facilities'!A:D,4,FALSE), "Not Found")</f>
        <v>1</v>
      </c>
      <c r="B181" s="7">
        <v>1066187</v>
      </c>
      <c r="C181" t="s">
        <v>1839</v>
      </c>
      <c r="D181" t="s">
        <v>17</v>
      </c>
      <c r="E181" t="s">
        <v>18</v>
      </c>
      <c r="F181" t="s">
        <v>1210</v>
      </c>
      <c r="H181" t="s">
        <v>19</v>
      </c>
      <c r="I181" t="s">
        <v>1211</v>
      </c>
      <c r="J181" t="s">
        <v>556</v>
      </c>
      <c r="K181" t="s">
        <v>874</v>
      </c>
      <c r="L181" s="1">
        <v>6206637175</v>
      </c>
    </row>
    <row r="182" spans="1:12">
      <c r="A182" s="6" t="b">
        <f>IFERROR(VLOOKUP($B182, '[1]Tracys Report LTC Facilities'!A:D,4,FALSE), "Not Found")</f>
        <v>0</v>
      </c>
      <c r="B182" s="7">
        <v>1066345</v>
      </c>
      <c r="C182" t="s">
        <v>1459</v>
      </c>
      <c r="D182" t="s">
        <v>17</v>
      </c>
      <c r="E182" t="s">
        <v>18</v>
      </c>
      <c r="F182" t="s">
        <v>1460</v>
      </c>
      <c r="H182" t="s">
        <v>19</v>
      </c>
      <c r="I182" t="s">
        <v>597</v>
      </c>
      <c r="J182" t="s">
        <v>598</v>
      </c>
      <c r="L182" s="1">
        <v>6202783651</v>
      </c>
    </row>
    <row r="183" spans="1:12">
      <c r="A183" s="6" t="b">
        <f>IFERROR(VLOOKUP($B183, '[1]Tracys Report LTC Facilities'!A:D,4,FALSE), "Not Found")</f>
        <v>1</v>
      </c>
      <c r="B183" s="7">
        <v>1066208</v>
      </c>
      <c r="C183" t="s">
        <v>1240</v>
      </c>
      <c r="D183" t="s">
        <v>17</v>
      </c>
      <c r="E183" t="s">
        <v>18</v>
      </c>
      <c r="F183" t="s">
        <v>1241</v>
      </c>
      <c r="H183" t="s">
        <v>19</v>
      </c>
      <c r="I183" t="s">
        <v>411</v>
      </c>
      <c r="J183" t="s">
        <v>412</v>
      </c>
      <c r="L183" s="1">
        <v>7854256754</v>
      </c>
    </row>
    <row r="184" spans="1:12">
      <c r="A184" s="6" t="b">
        <f>IFERROR(VLOOKUP($B184, '[1]Tracys Report LTC Facilities'!A:D,4,FALSE), "Not Found")</f>
        <v>1</v>
      </c>
      <c r="B184" s="7">
        <v>1066110</v>
      </c>
      <c r="C184" t="s">
        <v>1085</v>
      </c>
      <c r="D184" t="s">
        <v>17</v>
      </c>
      <c r="E184" t="s">
        <v>18</v>
      </c>
      <c r="F184" t="s">
        <v>1086</v>
      </c>
      <c r="H184" t="s">
        <v>19</v>
      </c>
      <c r="I184" t="s">
        <v>392</v>
      </c>
      <c r="J184" t="s">
        <v>393</v>
      </c>
      <c r="L184" s="1">
        <v>9133698705</v>
      </c>
    </row>
    <row r="185" spans="1:12" s="3" customFormat="1">
      <c r="A185" s="4" t="b">
        <f>IFERROR(VLOOKUP($B185, '[1]Tracys Report LTC Facilities'!A:D,4,FALSE), "Not Found")</f>
        <v>0</v>
      </c>
      <c r="B185" s="5">
        <v>1042632</v>
      </c>
      <c r="C185" s="3" t="s">
        <v>1775</v>
      </c>
      <c r="D185" s="3" t="s">
        <v>17</v>
      </c>
      <c r="E185" s="3" t="s">
        <v>18</v>
      </c>
      <c r="F185" s="3" t="s">
        <v>938</v>
      </c>
      <c r="G185" s="3" t="s">
        <v>1776</v>
      </c>
      <c r="H185" s="3" t="s">
        <v>19</v>
      </c>
      <c r="I185" s="3" t="s">
        <v>37</v>
      </c>
      <c r="J185" s="3" t="s">
        <v>188</v>
      </c>
      <c r="L185" s="3" t="s">
        <v>20</v>
      </c>
    </row>
    <row r="186" spans="1:12">
      <c r="A186" s="6" t="b">
        <f>IFERROR(VLOOKUP($B186, '[1]Tracys Report LTC Facilities'!A:D,4,FALSE), "Not Found")</f>
        <v>1</v>
      </c>
      <c r="B186" s="7">
        <v>1044142</v>
      </c>
      <c r="C186" t="s">
        <v>845</v>
      </c>
      <c r="D186" t="s">
        <v>17</v>
      </c>
      <c r="E186" t="s">
        <v>18</v>
      </c>
      <c r="F186" t="s">
        <v>952</v>
      </c>
      <c r="H186" t="s">
        <v>19</v>
      </c>
      <c r="I186" t="s">
        <v>37</v>
      </c>
      <c r="J186" t="s">
        <v>107</v>
      </c>
      <c r="L186" s="1">
        <v>7852322721</v>
      </c>
    </row>
    <row r="187" spans="1:12" s="3" customFormat="1">
      <c r="A187" s="4" t="b">
        <f>IFERROR(VLOOKUP($B187, '[1]Tracys Report LTC Facilities'!A:D,4,FALSE), "Not Found")</f>
        <v>0</v>
      </c>
      <c r="B187" s="5">
        <v>1058944</v>
      </c>
      <c r="C187" s="3" t="s">
        <v>1784</v>
      </c>
      <c r="D187" s="3" t="s">
        <v>17</v>
      </c>
      <c r="E187" s="3" t="s">
        <v>18</v>
      </c>
      <c r="F187" s="3" t="s">
        <v>997</v>
      </c>
      <c r="H187" s="3" t="s">
        <v>19</v>
      </c>
      <c r="I187" s="3" t="s">
        <v>37</v>
      </c>
      <c r="J187" s="3" t="s">
        <v>188</v>
      </c>
      <c r="L187" s="3" t="s">
        <v>20</v>
      </c>
    </row>
    <row r="188" spans="1:12">
      <c r="A188" s="6" t="b">
        <f>IFERROR(VLOOKUP($B188, '[1]Tracys Report LTC Facilities'!A:D,4,FALSE), "Not Found")</f>
        <v>1</v>
      </c>
      <c r="B188" s="7">
        <v>1066108</v>
      </c>
      <c r="C188" t="s">
        <v>1081</v>
      </c>
      <c r="D188" t="s">
        <v>17</v>
      </c>
      <c r="E188" t="s">
        <v>18</v>
      </c>
      <c r="F188" t="s">
        <v>1082</v>
      </c>
      <c r="H188" t="s">
        <v>19</v>
      </c>
      <c r="I188" t="s">
        <v>37</v>
      </c>
      <c r="J188" t="s">
        <v>81</v>
      </c>
      <c r="L188" s="1">
        <v>7852670138</v>
      </c>
    </row>
    <row r="189" spans="1:12">
      <c r="A189" s="6" t="b">
        <f>IFERROR(VLOOKUP($B189, '[1]Tracys Report LTC Facilities'!A:D,4,FALSE), "Not Found")</f>
        <v>1</v>
      </c>
      <c r="B189" s="7">
        <v>1066253</v>
      </c>
      <c r="C189" s="8" t="s">
        <v>1307</v>
      </c>
      <c r="D189" t="s">
        <v>17</v>
      </c>
      <c r="E189" t="s">
        <v>18</v>
      </c>
      <c r="F189" t="s">
        <v>1308</v>
      </c>
      <c r="H189" t="s">
        <v>19</v>
      </c>
      <c r="I189" t="s">
        <v>37</v>
      </c>
      <c r="J189" t="s">
        <v>65</v>
      </c>
      <c r="L189" s="1">
        <v>7852334212</v>
      </c>
    </row>
    <row r="190" spans="1:12">
      <c r="A190" s="6" t="b">
        <f>IFERROR(VLOOKUP($B190, '[1]Tracys Report LTC Facilities'!A:D,4,FALSE), "Not Found")</f>
        <v>1</v>
      </c>
      <c r="B190" s="7">
        <v>1066260</v>
      </c>
      <c r="C190" s="8" t="s">
        <v>1317</v>
      </c>
      <c r="D190" t="s">
        <v>17</v>
      </c>
      <c r="E190" t="s">
        <v>18</v>
      </c>
      <c r="F190" t="s">
        <v>826</v>
      </c>
      <c r="H190" t="s">
        <v>19</v>
      </c>
      <c r="I190" t="s">
        <v>37</v>
      </c>
      <c r="J190" t="s">
        <v>89</v>
      </c>
      <c r="L190" s="1">
        <v>7852730794</v>
      </c>
    </row>
    <row r="191" spans="1:12">
      <c r="A191" s="6" t="b">
        <f>IFERROR(VLOOKUP($B191, '[1]Tracys Report LTC Facilities'!A:D,4,FALSE), "Not Found")</f>
        <v>1</v>
      </c>
      <c r="B191" s="7">
        <v>1066074</v>
      </c>
      <c r="C191" s="8" t="s">
        <v>1030</v>
      </c>
      <c r="D191" t="s">
        <v>17</v>
      </c>
      <c r="E191" t="s">
        <v>18</v>
      </c>
      <c r="F191" t="s">
        <v>459</v>
      </c>
      <c r="H191" t="s">
        <v>19</v>
      </c>
      <c r="I191" t="s">
        <v>37</v>
      </c>
      <c r="J191" t="s">
        <v>89</v>
      </c>
      <c r="L191" s="1">
        <v>7852711189</v>
      </c>
    </row>
    <row r="192" spans="1:12">
      <c r="A192" s="6" t="b">
        <f>IFERROR(VLOOKUP($B192, '[1]Tracys Report LTC Facilities'!A:D,4,FALSE), "Not Found")</f>
        <v>1</v>
      </c>
      <c r="B192" s="7">
        <v>1066084</v>
      </c>
      <c r="C192" t="s">
        <v>873</v>
      </c>
      <c r="D192" t="s">
        <v>17</v>
      </c>
      <c r="E192" t="s">
        <v>18</v>
      </c>
      <c r="F192" t="s">
        <v>1041</v>
      </c>
      <c r="H192" t="s">
        <v>19</v>
      </c>
      <c r="I192" t="s">
        <v>37</v>
      </c>
      <c r="J192" t="s">
        <v>65</v>
      </c>
      <c r="L192" s="1">
        <v>7852346147</v>
      </c>
    </row>
    <row r="193" spans="1:12">
      <c r="A193" s="6" t="b">
        <f>IFERROR(VLOOKUP($B193, '[1]Tracys Report LTC Facilities'!A:D,4,FALSE), "Not Found")</f>
        <v>1</v>
      </c>
      <c r="B193" s="7">
        <v>1066166</v>
      </c>
      <c r="C193" t="s">
        <v>1174</v>
      </c>
      <c r="D193" t="s">
        <v>17</v>
      </c>
      <c r="E193" t="s">
        <v>18</v>
      </c>
      <c r="F193" t="s">
        <v>1175</v>
      </c>
      <c r="H193" t="s">
        <v>19</v>
      </c>
      <c r="I193" t="s">
        <v>37</v>
      </c>
      <c r="J193" t="s">
        <v>141</v>
      </c>
      <c r="L193" s="1">
        <v>7852720496</v>
      </c>
    </row>
    <row r="194" spans="1:12">
      <c r="A194" s="6" t="b">
        <f>IFERROR(VLOOKUP($B194, '[1]Tracys Report LTC Facilities'!A:D,4,FALSE), "Not Found")</f>
        <v>1</v>
      </c>
      <c r="B194" s="7">
        <v>1066276</v>
      </c>
      <c r="C194" s="8" t="s">
        <v>1343</v>
      </c>
      <c r="D194" t="s">
        <v>17</v>
      </c>
      <c r="E194" t="s">
        <v>18</v>
      </c>
      <c r="F194" t="s">
        <v>1000</v>
      </c>
      <c r="H194" t="s">
        <v>19</v>
      </c>
      <c r="I194" t="s">
        <v>37</v>
      </c>
      <c r="J194" t="s">
        <v>89</v>
      </c>
      <c r="L194" s="1">
        <v>7852730886</v>
      </c>
    </row>
    <row r="195" spans="1:12">
      <c r="A195" s="6" t="b">
        <f>IFERROR(VLOOKUP($B195, '[1]Tracys Report LTC Facilities'!A:D,4,FALSE), "Not Found")</f>
        <v>0</v>
      </c>
      <c r="B195" s="7">
        <v>1057504</v>
      </c>
      <c r="C195" s="8" t="s">
        <v>923</v>
      </c>
      <c r="D195" t="s">
        <v>17</v>
      </c>
      <c r="E195" t="s">
        <v>18</v>
      </c>
      <c r="F195" t="s">
        <v>310</v>
      </c>
      <c r="H195" t="s">
        <v>19</v>
      </c>
      <c r="I195" t="s">
        <v>37</v>
      </c>
      <c r="J195" t="s">
        <v>89</v>
      </c>
      <c r="K195" t="s">
        <v>225</v>
      </c>
      <c r="L195" s="1">
        <v>7854780931</v>
      </c>
    </row>
    <row r="196" spans="1:12" s="3" customFormat="1">
      <c r="A196" s="4" t="b">
        <f>IFERROR(VLOOKUP($B196, '[1]Tracys Report LTC Facilities'!A:D,4,FALSE), "Not Found")</f>
        <v>0</v>
      </c>
      <c r="B196" s="5">
        <v>1066141</v>
      </c>
      <c r="C196" s="3" t="s">
        <v>1134</v>
      </c>
      <c r="D196" s="3" t="s">
        <v>17</v>
      </c>
      <c r="E196" s="3" t="s">
        <v>18</v>
      </c>
      <c r="F196" s="3" t="s">
        <v>1135</v>
      </c>
      <c r="H196" s="3" t="s">
        <v>19</v>
      </c>
      <c r="I196" s="3" t="s">
        <v>246</v>
      </c>
      <c r="J196" s="3" t="s">
        <v>247</v>
      </c>
      <c r="L196" s="2">
        <v>7859453708</v>
      </c>
    </row>
    <row r="197" spans="1:12">
      <c r="A197" s="6" t="b">
        <f>IFERROR(VLOOKUP($B197, '[1]Tracys Report LTC Facilities'!A:D,4,FALSE), "Not Found")</f>
        <v>1</v>
      </c>
      <c r="B197" s="7">
        <v>1066099</v>
      </c>
      <c r="C197" s="8" t="s">
        <v>1064</v>
      </c>
      <c r="D197" t="s">
        <v>17</v>
      </c>
      <c r="E197" t="s">
        <v>18</v>
      </c>
      <c r="F197" t="s">
        <v>1065</v>
      </c>
      <c r="H197" t="s">
        <v>19</v>
      </c>
      <c r="I197" t="s">
        <v>569</v>
      </c>
      <c r="J197" t="s">
        <v>570</v>
      </c>
      <c r="L197" s="1">
        <v>7857435880</v>
      </c>
    </row>
    <row r="198" spans="1:12">
      <c r="A198" s="6" t="b">
        <f>IFERROR(VLOOKUP($B198, '[1]Tracys Report LTC Facilities'!A:D,4,FALSE), "Not Found")</f>
        <v>1</v>
      </c>
      <c r="B198" s="7">
        <v>1066128</v>
      </c>
      <c r="C198" s="8" t="s">
        <v>1114</v>
      </c>
      <c r="D198" t="s">
        <v>17</v>
      </c>
      <c r="E198" t="s">
        <v>18</v>
      </c>
      <c r="F198" t="s">
        <v>1115</v>
      </c>
      <c r="H198" t="s">
        <v>19</v>
      </c>
      <c r="I198" t="s">
        <v>431</v>
      </c>
      <c r="J198" t="s">
        <v>432</v>
      </c>
      <c r="L198" s="1">
        <v>7854562178</v>
      </c>
    </row>
    <row r="199" spans="1:12">
      <c r="A199" s="6" t="b">
        <f>IFERROR(VLOOKUP($B199, '[1]Tracys Report LTC Facilities'!A:D,4,FALSE), "Not Found")</f>
        <v>1</v>
      </c>
      <c r="B199" s="7">
        <v>1066321</v>
      </c>
      <c r="C199" s="8" t="s">
        <v>1419</v>
      </c>
      <c r="D199" t="s">
        <v>17</v>
      </c>
      <c r="E199" t="s">
        <v>18</v>
      </c>
      <c r="F199" t="s">
        <v>1420</v>
      </c>
      <c r="H199" t="s">
        <v>19</v>
      </c>
      <c r="I199" t="s">
        <v>352</v>
      </c>
      <c r="J199" t="s">
        <v>353</v>
      </c>
      <c r="L199" s="1">
        <v>7859894437</v>
      </c>
    </row>
    <row r="200" spans="1:12">
      <c r="A200" s="6" t="b">
        <f>IFERROR(VLOOKUP($B200, '[1]Tracys Report LTC Facilities'!A:D,4,FALSE), "Not Found")</f>
        <v>1</v>
      </c>
      <c r="B200" s="7">
        <v>1066142</v>
      </c>
      <c r="C200" t="s">
        <v>1136</v>
      </c>
      <c r="D200" t="s">
        <v>17</v>
      </c>
      <c r="E200" t="s">
        <v>18</v>
      </c>
      <c r="F200" t="s">
        <v>914</v>
      </c>
      <c r="H200" t="s">
        <v>19</v>
      </c>
      <c r="I200" t="s">
        <v>413</v>
      </c>
      <c r="J200" t="s">
        <v>414</v>
      </c>
      <c r="L200" s="1">
        <v>6203265769</v>
      </c>
    </row>
    <row r="201" spans="1:12">
      <c r="A201" s="6" t="b">
        <f>IFERROR(VLOOKUP($B201, '[1]Tracys Report LTC Facilities'!A:D,4,FALSE), "Not Found")</f>
        <v>1</v>
      </c>
      <c r="B201" s="7">
        <v>1066119</v>
      </c>
      <c r="C201" t="s">
        <v>1099</v>
      </c>
      <c r="D201" t="s">
        <v>17</v>
      </c>
      <c r="E201" t="s">
        <v>18</v>
      </c>
      <c r="F201" t="s">
        <v>1100</v>
      </c>
      <c r="H201" t="s">
        <v>19</v>
      </c>
      <c r="I201" t="s">
        <v>529</v>
      </c>
      <c r="J201" t="s">
        <v>530</v>
      </c>
      <c r="L201" s="1">
        <v>7854572130</v>
      </c>
    </row>
    <row r="202" spans="1:12">
      <c r="A202" s="6" t="b">
        <f>IFERROR(VLOOKUP($B202, '[1]Tracys Report LTC Facilities'!A:D,4,FALSE), "Not Found")</f>
        <v>1</v>
      </c>
      <c r="B202" s="7">
        <v>1059262</v>
      </c>
      <c r="C202" s="19" t="s">
        <v>1002</v>
      </c>
      <c r="D202" t="s">
        <v>17</v>
      </c>
      <c r="E202" t="s">
        <v>18</v>
      </c>
      <c r="F202" t="s">
        <v>1003</v>
      </c>
      <c r="H202" t="s">
        <v>19</v>
      </c>
      <c r="I202" t="s">
        <v>39</v>
      </c>
      <c r="J202" t="s">
        <v>76</v>
      </c>
      <c r="L202" t="s">
        <v>20</v>
      </c>
    </row>
    <row r="203" spans="1:12">
      <c r="A203" s="6" t="b">
        <f>IFERROR(VLOOKUP($B203, '[1]Tracys Report LTC Facilities'!A:D,4,FALSE), "Not Found")</f>
        <v>1</v>
      </c>
      <c r="B203" s="7">
        <v>1066310</v>
      </c>
      <c r="C203" t="s">
        <v>1399</v>
      </c>
      <c r="D203" t="s">
        <v>17</v>
      </c>
      <c r="E203" t="s">
        <v>18</v>
      </c>
      <c r="F203" t="s">
        <v>1400</v>
      </c>
      <c r="H203" t="s">
        <v>19</v>
      </c>
      <c r="I203" t="s">
        <v>39</v>
      </c>
      <c r="J203" t="s">
        <v>333</v>
      </c>
      <c r="L203" s="1">
        <v>3167226916</v>
      </c>
    </row>
    <row r="204" spans="1:12">
      <c r="A204" s="6" t="b">
        <f>IFERROR(VLOOKUP($B204, '[1]Tracys Report LTC Facilities'!A:D,4,FALSE), "Not Found")</f>
        <v>1</v>
      </c>
      <c r="B204" s="7">
        <v>1066139</v>
      </c>
      <c r="C204" t="s">
        <v>1131</v>
      </c>
      <c r="D204" t="s">
        <v>17</v>
      </c>
      <c r="E204" t="s">
        <v>18</v>
      </c>
      <c r="F204" t="s">
        <v>1132</v>
      </c>
      <c r="H204" t="s">
        <v>19</v>
      </c>
      <c r="I204" t="s">
        <v>39</v>
      </c>
      <c r="J204" t="s">
        <v>76</v>
      </c>
      <c r="L204" s="1">
        <v>3169457682</v>
      </c>
    </row>
    <row r="205" spans="1:12" s="3" customFormat="1">
      <c r="A205" s="4" t="b">
        <f>IFERROR(VLOOKUP($B205, '[1]Tracys Report LTC Facilities'!A:D,4,FALSE), "Not Found")</f>
        <v>0</v>
      </c>
      <c r="B205" s="5">
        <v>1066370</v>
      </c>
      <c r="C205" s="3" t="s">
        <v>1790</v>
      </c>
      <c r="D205" s="3" t="s">
        <v>17</v>
      </c>
      <c r="E205" s="3" t="s">
        <v>18</v>
      </c>
      <c r="F205" s="3" t="s">
        <v>1500</v>
      </c>
      <c r="H205" s="3" t="s">
        <v>19</v>
      </c>
      <c r="I205" s="3" t="s">
        <v>39</v>
      </c>
      <c r="J205" s="3" t="s">
        <v>415</v>
      </c>
      <c r="L205" s="2">
        <v>3165008801</v>
      </c>
    </row>
    <row r="206" spans="1:12">
      <c r="A206" s="6" t="b">
        <f>IFERROR(VLOOKUP($B206, '[1]Tracys Report LTC Facilities'!A:D,4,FALSE), "Not Found")</f>
        <v>1</v>
      </c>
      <c r="B206" s="7">
        <v>1066209</v>
      </c>
      <c r="C206" t="s">
        <v>235</v>
      </c>
      <c r="D206" t="s">
        <v>17</v>
      </c>
      <c r="E206" t="s">
        <v>18</v>
      </c>
      <c r="F206" t="s">
        <v>234</v>
      </c>
      <c r="H206" t="s">
        <v>19</v>
      </c>
      <c r="I206" t="s">
        <v>39</v>
      </c>
      <c r="J206" t="s">
        <v>56</v>
      </c>
      <c r="L206" s="1">
        <v>3164620826</v>
      </c>
    </row>
    <row r="207" spans="1:12">
      <c r="A207" s="6" t="b">
        <f>IFERROR(VLOOKUP($B207, '[1]Tracys Report LTC Facilities'!A:D,4,FALSE), "Not Found")</f>
        <v>0</v>
      </c>
      <c r="B207" s="7">
        <v>1066340</v>
      </c>
      <c r="C207" t="s">
        <v>1450</v>
      </c>
      <c r="D207" t="s">
        <v>17</v>
      </c>
      <c r="E207" t="s">
        <v>18</v>
      </c>
      <c r="F207" t="s">
        <v>1451</v>
      </c>
      <c r="H207" t="s">
        <v>19</v>
      </c>
      <c r="I207" t="s">
        <v>39</v>
      </c>
      <c r="J207" t="s">
        <v>137</v>
      </c>
      <c r="L207" s="1">
        <v>3162653700</v>
      </c>
    </row>
    <row r="208" spans="1:12">
      <c r="A208" s="6" t="b">
        <f>IFERROR(VLOOKUP($B208, '[1]Tracys Report LTC Facilities'!A:D,4,FALSE), "Not Found")</f>
        <v>1</v>
      </c>
      <c r="B208" s="7">
        <v>1066095</v>
      </c>
      <c r="C208" t="s">
        <v>1057</v>
      </c>
      <c r="D208" t="s">
        <v>17</v>
      </c>
      <c r="E208" t="s">
        <v>18</v>
      </c>
      <c r="F208" t="s">
        <v>1058</v>
      </c>
      <c r="H208" t="s">
        <v>19</v>
      </c>
      <c r="I208" t="s">
        <v>39</v>
      </c>
      <c r="J208" t="s">
        <v>76</v>
      </c>
      <c r="L208" s="1">
        <v>3166600048</v>
      </c>
    </row>
    <row r="209" spans="1:12">
      <c r="A209" s="6" t="b">
        <f>IFERROR(VLOOKUP($B209, '[1]Tracys Report LTC Facilities'!A:D,4,FALSE), "Not Found")</f>
        <v>1</v>
      </c>
      <c r="B209" s="7">
        <v>1066334</v>
      </c>
      <c r="C209" t="s">
        <v>1441</v>
      </c>
      <c r="D209" t="s">
        <v>17</v>
      </c>
      <c r="E209" t="s">
        <v>18</v>
      </c>
      <c r="F209" t="s">
        <v>1442</v>
      </c>
      <c r="H209" t="s">
        <v>19</v>
      </c>
      <c r="I209" t="s">
        <v>39</v>
      </c>
      <c r="J209" t="s">
        <v>63</v>
      </c>
      <c r="L209" s="1">
        <v>3166837280</v>
      </c>
    </row>
    <row r="210" spans="1:12">
      <c r="A210" s="6" t="b">
        <f>IFERROR(VLOOKUP($B210, '[1]Tracys Report LTC Facilities'!A:D,4,FALSE), "Not Found")</f>
        <v>0</v>
      </c>
      <c r="B210" s="7">
        <v>1036369</v>
      </c>
      <c r="C210" t="s">
        <v>916</v>
      </c>
      <c r="D210" t="s">
        <v>17</v>
      </c>
      <c r="E210" t="s">
        <v>18</v>
      </c>
      <c r="F210" t="s">
        <v>240</v>
      </c>
      <c r="H210" t="s">
        <v>19</v>
      </c>
      <c r="I210" t="s">
        <v>39</v>
      </c>
      <c r="J210" t="s">
        <v>56</v>
      </c>
      <c r="K210" t="s">
        <v>542</v>
      </c>
      <c r="L210" s="1">
        <v>3162672199</v>
      </c>
    </row>
    <row r="211" spans="1:12">
      <c r="A211" s="6" t="b">
        <f>IFERROR(VLOOKUP($B211, '[1]Tracys Report LTC Facilities'!A:D,4,FALSE), "Not Found")</f>
        <v>1</v>
      </c>
      <c r="B211" s="7">
        <v>1066324</v>
      </c>
      <c r="C211" t="s">
        <v>1425</v>
      </c>
      <c r="D211" t="s">
        <v>17</v>
      </c>
      <c r="E211" t="s">
        <v>18</v>
      </c>
      <c r="F211" t="s">
        <v>1426</v>
      </c>
      <c r="H211" t="s">
        <v>19</v>
      </c>
      <c r="I211" t="s">
        <v>39</v>
      </c>
      <c r="J211" t="s">
        <v>40</v>
      </c>
      <c r="L211" s="1">
        <v>3166852099</v>
      </c>
    </row>
    <row r="212" spans="1:12" s="3" customFormat="1">
      <c r="A212" s="4" t="b">
        <f>IFERROR(VLOOKUP($B212, '[1]Tracys Report LTC Facilities'!A:D,4,FALSE), "Not Found")</f>
        <v>0</v>
      </c>
      <c r="B212" s="5">
        <v>1066423</v>
      </c>
      <c r="C212" s="3" t="s">
        <v>1799</v>
      </c>
      <c r="D212" s="3" t="s">
        <v>17</v>
      </c>
      <c r="E212" s="3" t="s">
        <v>18</v>
      </c>
      <c r="F212" s="3" t="s">
        <v>1578</v>
      </c>
      <c r="H212" s="3" t="s">
        <v>19</v>
      </c>
      <c r="I212" s="3" t="s">
        <v>39</v>
      </c>
      <c r="J212" s="3" t="s">
        <v>116</v>
      </c>
      <c r="L212" s="2">
        <v>3169453606</v>
      </c>
    </row>
    <row r="213" spans="1:12">
      <c r="A213" s="6" t="b">
        <f>IFERROR(VLOOKUP($B213, '[1]Tracys Report LTC Facilities'!A:D,4,FALSE), "Not Found")</f>
        <v>1</v>
      </c>
      <c r="B213" s="7">
        <v>1066366</v>
      </c>
      <c r="C213" t="s">
        <v>1840</v>
      </c>
      <c r="D213" t="s">
        <v>17</v>
      </c>
      <c r="E213" t="s">
        <v>18</v>
      </c>
      <c r="F213" t="s">
        <v>1495</v>
      </c>
      <c r="H213" t="s">
        <v>19</v>
      </c>
      <c r="I213" t="s">
        <v>39</v>
      </c>
      <c r="J213" t="s">
        <v>40</v>
      </c>
      <c r="L213" s="1">
        <v>3166863993</v>
      </c>
    </row>
    <row r="214" spans="1:12">
      <c r="A214" s="6" t="b">
        <f>IFERROR(VLOOKUP($B214, '[1]Tracys Report LTC Facilities'!A:D,4,FALSE), "Not Found")</f>
        <v>1</v>
      </c>
      <c r="B214" s="7">
        <v>1035272</v>
      </c>
      <c r="C214" s="19" t="s">
        <v>911</v>
      </c>
      <c r="D214" t="s">
        <v>17</v>
      </c>
      <c r="E214" t="s">
        <v>18</v>
      </c>
      <c r="F214" t="s">
        <v>236</v>
      </c>
      <c r="H214" t="s">
        <v>19</v>
      </c>
      <c r="I214" t="s">
        <v>39</v>
      </c>
      <c r="J214" t="s">
        <v>171</v>
      </c>
      <c r="L214" t="s">
        <v>20</v>
      </c>
    </row>
    <row r="215" spans="1:12">
      <c r="A215" s="6" t="b">
        <f>IFERROR(VLOOKUP($B215, '[1]Tracys Report LTC Facilities'!A:D,4,FALSE), "Not Found")</f>
        <v>0</v>
      </c>
      <c r="B215" s="7">
        <v>1057363</v>
      </c>
      <c r="C215" t="s">
        <v>989</v>
      </c>
      <c r="D215" t="s">
        <v>17</v>
      </c>
      <c r="E215" t="s">
        <v>18</v>
      </c>
      <c r="F215" t="s">
        <v>950</v>
      </c>
      <c r="H215" t="s">
        <v>19</v>
      </c>
      <c r="I215" t="s">
        <v>162</v>
      </c>
      <c r="J215" t="s">
        <v>163</v>
      </c>
      <c r="K215" t="s">
        <v>686</v>
      </c>
      <c r="L215" s="1">
        <v>6202219479</v>
      </c>
    </row>
    <row r="216" spans="1:12">
      <c r="A216" s="6" t="b">
        <f>IFERROR(VLOOKUP($B216, '[1]Tracys Report LTC Facilities'!A:D,4,FALSE), "Not Found")</f>
        <v>1</v>
      </c>
      <c r="B216" s="7">
        <v>1066416</v>
      </c>
      <c r="C216" t="s">
        <v>1566</v>
      </c>
      <c r="D216" t="s">
        <v>17</v>
      </c>
      <c r="E216" t="s">
        <v>18</v>
      </c>
      <c r="F216" t="s">
        <v>1567</v>
      </c>
      <c r="H216" t="s">
        <v>19</v>
      </c>
      <c r="I216" t="s">
        <v>162</v>
      </c>
      <c r="J216" t="s">
        <v>163</v>
      </c>
      <c r="L216" s="1">
        <v>6202214146</v>
      </c>
    </row>
    <row r="217" spans="1:12" s="3" customFormat="1">
      <c r="A217" s="4" t="b">
        <f>IFERROR(VLOOKUP($B217, '[1]Tracys Report LTC Facilities'!A:D,4,FALSE), "Not Found")</f>
        <v>0</v>
      </c>
      <c r="B217" s="5">
        <v>1023500</v>
      </c>
      <c r="C217" s="3" t="s">
        <v>1807</v>
      </c>
      <c r="D217" s="3" t="s">
        <v>17</v>
      </c>
      <c r="E217" s="3" t="s">
        <v>18</v>
      </c>
      <c r="F217" s="3" t="s">
        <v>823</v>
      </c>
      <c r="H217" s="3" t="s">
        <v>19</v>
      </c>
      <c r="I217" s="3" t="s">
        <v>153</v>
      </c>
      <c r="J217" s="3" t="s">
        <v>154</v>
      </c>
      <c r="L217" s="2">
        <v>6206253630</v>
      </c>
    </row>
  </sheetData>
  <conditionalFormatting sqref="A2:A217">
    <cfRule type="cellIs" dxfId="4" priority="2" operator="equal">
      <formula>TRUE</formula>
    </cfRule>
  </conditionalFormatting>
  <conditionalFormatting sqref="A1:A1048576">
    <cfRule type="cellIs" dxfId="3" priority="1" operator="equal">
      <formula>FALSE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RowHeight="15"/>
  <sheetData>
    <row r="2" spans="1:1">
      <c r="A2" t="s">
        <v>1756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Tracys Report 110316</vt:lpstr>
      <vt:lpstr>Tracys Report 102016</vt:lpstr>
      <vt:lpstr>NF Active List</vt:lpstr>
      <vt:lpstr>SQL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Miller, Cynthany [KHPA]</cp:lastModifiedBy>
  <cp:lastPrinted>2016-11-07T18:36:22Z</cp:lastPrinted>
  <dcterms:created xsi:type="dcterms:W3CDTF">2016-11-03T21:40:06Z</dcterms:created>
  <dcterms:modified xsi:type="dcterms:W3CDTF">2017-01-06T22:35:01Z</dcterms:modified>
</cp:coreProperties>
</file>